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0 230b, 267, 290b, 291b, 247b &amp; 249 JN1946\DataPacks\R1\"/>
    </mc:Choice>
  </mc:AlternateContent>
  <xr:revisionPtr revIDLastSave="0" documentId="13_ncr:1_{513FCD2C-00AB-466D-88E9-A7E3FEED54DD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AR Digest 10-50g" sheetId="47899" r:id="rId10"/>
    <sheet name="PF ICP" sheetId="47900" r:id="rId11"/>
    <sheet name="Fusion XRF" sheetId="47901" r:id="rId12"/>
    <sheet name="Thermograv" sheetId="47902" r:id="rId13"/>
    <sheet name="IRC" sheetId="47903" r:id="rId14"/>
    <sheet name="Laser Ablation" sheetId="47904" r:id="rId15"/>
    <sheet name="4-Acid" sheetId="47905" r:id="rId16"/>
    <sheet name="Aqua Regia" sheetId="47906" r:id="rId17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3" i="47895"/>
  <c r="J22" i="47895"/>
  <c r="J5" i="47895" l="1"/>
  <c r="J23" i="47895" s="1"/>
  <c r="J4" i="47895"/>
  <c r="J10" i="47895"/>
  <c r="J11" i="47895"/>
  <c r="J19" i="47895"/>
  <c r="J18" i="47895"/>
  <c r="J17" i="47895"/>
  <c r="J16" i="47895"/>
  <c r="J12" i="47895"/>
  <c r="J15" i="47895"/>
  <c r="J13" i="47895"/>
  <c r="J21" i="47895"/>
  <c r="J20" i="47895"/>
  <c r="J14" i="47895"/>
  <c r="J9" i="47895"/>
  <c r="J8" i="47895"/>
  <c r="J7" i="47895"/>
  <c r="J6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B0853F8-107B-4A07-B5CA-BF6724E9D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A7DA0A-8017-4DD7-BF40-4648EB185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E590D6F-613D-4ECC-B12F-FEF1DB384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353811F-470E-4609-829F-0D209D80E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7BB26B0-9F6E-4753-9E44-CAE7C375B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687EC9C-4EDE-4289-942F-C1CEEE259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0C39B54-16F9-4B17-9315-D46EB5B8A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6FEBEC1C-BAD1-46EA-8EE5-8657D76EC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3CA80518-B198-4A8E-8289-6BB81C954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E3F6A5C5-112E-412C-BAAD-C315FA2D3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AD279E3-CACE-4B43-AD06-3028198EE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5394ED68-D2DD-49B2-9285-410EBBDF3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B0A9C4D0-9AC2-413B-89AB-DF5B15560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82DF91F-F048-4D65-857C-9E47AF18A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A083793-F703-4557-BEF1-3EC467E2A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72DE29A4-C034-4B05-8974-E4D168F28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9F15D1E8-953B-4F48-A56A-62DF71ACF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9562C15C-C812-4579-A35B-6C2F2ED25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1B1A9BE-8EEE-4223-846D-45644AA55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8115AAC8-9B94-4FDA-A29B-1851E2731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97E5A91-3219-4007-90D4-413953FE3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7DD369D-ABDE-40C2-9C9A-98644CEF9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51A55BB9-4B6A-47D3-B23F-6D31490B4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68CC0540-BC99-43E7-B934-8843E539B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8DF06EEE-9432-49D5-9557-134A33749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028B945-920C-480C-8F8C-8DA359362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14326F96-BDB9-4CD2-AF88-787B6E730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8C32E8F-5AB6-4EAB-BDD0-14C3CBDA2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F6BD6DEC-2FAE-4180-BE67-CF9ED464A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5B9CA70E-12E9-4588-8114-3404E674E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D3A8306E-9213-4D42-9F8D-41170C41E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18578739-DCEE-4334-BB3F-CEBF6C0AB3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2FBE449B-C70B-444A-B649-94B05748C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6F1F766E-B6BF-4A56-9C2B-2C5795841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FEA3871B-6C36-4D0C-8B61-22220BA9E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10938FF1-55FB-4639-90BB-8C6BA7CD0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C74DBC81-89CE-4C96-84B1-F4CF1F753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4D0D890D-5899-47B8-9083-07059165B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E0FB53B9-A098-4ECE-AE3A-1077D9544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B4BB332F-5B10-4DB5-A356-7E52E0CC9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0EAF99CD-87DC-4881-A21E-45CE190E7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DAFBB526-088D-4936-A65C-8E8B93B40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E474DDDD-AD02-4BB4-AC05-724DA1F07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01B5441F-B7BA-408B-98B5-7BD930540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93E2013D-0B62-49E0-9E61-D1BED034F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E8C1BEB3-DF71-40E7-90FA-4B25996AA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9B6028F3-B496-44E9-AB0D-F5A08EE66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EEA02094-0D99-483F-A966-440C2F019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653460B3-B77C-4B0B-A879-63A37B815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7F21CEDA-4385-492F-9CCA-729EBA507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C767565E-516C-4317-A687-3453F5AC4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399E03B9-0375-4726-B9AD-F243899A7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801F0D28-A1E4-4DD5-B17F-5AAD5D885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95E72FBD-B8B5-468B-8D66-B8BFD64C3F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5BA1105E-2662-4D03-A73A-C65C959FB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8C567CB9-0DAD-48B1-B2F9-B5D7EE37D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374E1663-8C35-4BC9-BCD2-AB0D2C262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4766C309-21CC-4DF9-9930-5E0C4BBF8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16FC0FC0-7759-41E2-B076-311393D39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A2AB7D22-C653-4AF7-8613-89ADA50C4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E6C33B61-3852-4FD8-8A72-5D7AC1DAE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56CE153E-53DF-4F7E-80E4-8A6BC8155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437AB38-FA59-4823-9A05-DB30C8E99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A4D54EC-B93B-42B6-89F6-D4B585F10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85F05F7-76BD-4246-A85D-3B5819C79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982B47D-4A64-4A4F-9F2D-87691708C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D69DB55-A3AA-4DAB-9EEA-E76DDB36C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4E0EFC1-2D4E-4DA2-A461-409FF6BEE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9D6DB3A-9E07-4C5F-BAC7-990AA3D2A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B5748B5-C3C6-47EB-BBE4-EF522BE67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30044ED-4F09-44EA-B9EA-2AF711807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2CA22B04-4588-454B-BCE6-3959BDDB5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7B092A4-679B-43BF-BAD1-9285A3AF0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F00217C2-6049-4779-9C2C-EA0787E31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CFC5023-CAA6-43CF-955C-5990DC05D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8705CAE3-9D80-45A0-8760-113E153A1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4B7D6A38-7009-4769-8F54-B8C7C964E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3DA5A676-34FA-44D1-B9E4-42A661EB5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B9AB735-47A2-441C-8D25-1C021C173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DB7E7F25-B6D8-4824-BDD3-8275C2482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BC3E49F9-ECB9-46D9-84B3-B1C242A89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A2CF53A-EF78-4D38-A943-2FAC96720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2B33809C-0804-4229-AE06-9EF8DEA58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7BA77AF1-A3A3-4D00-BC3F-51E74E7BA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B96B33F-6748-4775-AB33-015CD5DD3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1B753E07-845D-4591-8DEB-3A197CB85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2AAC49C0-44B6-4B61-9E75-995B85C47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665B519D-A590-4D9F-846C-F758B329B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0B80EF46-0836-4169-B930-D7FDE550E0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4CC2EA82-E31E-44A8-9203-F0378CEC9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9C7E1196-5E70-458E-BCFA-C7E42994F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A383AC78-A581-4F0D-B47A-3DE2EA207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239A1148-E46A-45D0-81A4-1B3A1C922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12BE925B-8CF7-4629-9300-E0E15EEBB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35FCEB54-235D-404F-810E-8D4A5B5F4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53E3B04F-6889-4E46-927E-701023E61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9920D565-B15E-461C-BDD8-0C65F6846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1064C62D-F13C-4D76-B0B3-52576074A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8AB4656E-A0EB-446F-AADB-FA8C6AAD4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1B11A4C7-1C1E-459C-AE4C-B8084CE0C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E66B4DD2-3D1C-4E49-832F-CB9D40455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F5B40B7A-61CE-4C13-8F9B-DC088C957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935E1E7C-3284-4D8E-A729-23A3AB3D1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B0D2EFD0-CCF9-4E69-B446-0D8328FB6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9724CCED-6289-4B1C-BC76-3254F7128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5B2FEEF7-EAA5-4B0B-9DF1-5625FB223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467E3C32-AC7B-447C-A5D5-53B6E1CE8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FB6BDBFD-1683-4E0F-AABF-F1F0F2651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59C49342-CA42-46A1-8419-71B28A8A0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4DAD3DE3-631C-46CB-A79E-88AC6D7F7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E379BAE2-D55C-4327-8873-99CFF0F90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DA4A560E-3F78-47AD-962F-6268D7205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88DB181B-EF6A-493F-A31D-7834F85DE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29B19E43-70C2-4561-AACD-EF454D627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650CDA80-78FD-429D-A3E5-69738BA30F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21DC1632-DC5B-42A6-9AEB-118C6A347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51AEA38A-D5B6-4A51-A8D9-867225CE7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5EAC4470-672F-4F79-8EC0-E291B89B1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924D4CDA-A02E-46FC-B5BA-E77E2A95C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5215AAE9-B471-462E-9F4B-578AD8794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E2694785-A4AD-4C34-B6E8-0B6518EF4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87BAEB03-8BBA-442F-BB04-0079DFA3B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9A6F9838-9EAD-4049-B9F5-6BA3DB025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F6AB7EE6-9F71-49A3-85AC-6E42497F3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7265017-548D-43A6-916A-A4632F623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871D028-F0AC-4593-B2AF-F8CCC0CAC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2C386B1-C2ED-43BC-BB0B-1788838C8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346092D-4CF8-4841-8679-7A04E9B7E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4277D06-0BC8-4BF7-ACC9-CCA6BA6D7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B460A94-E6B3-4532-8ED1-5630337BF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3A78AFA-D04C-4BF5-858D-C40858BBE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106F636-6A46-4387-9E09-3B2BC5625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8DC0D6F-123A-4EFE-BFE7-63F81A006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91D4CD9-62C4-4F2B-90F2-9419A0705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696CC22-B6FB-4E3C-8856-0237679D8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460C739-F008-471B-B20C-A7A4A0E98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6859EFB-CBA3-4237-9998-63F6A2515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89BA730-5052-4BC0-A1DA-11A8079B3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5A50E80-52F9-4022-BBE1-899B92D62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1DF77EA-BCBE-4F81-A012-EDD06D4CE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2DE7DA3-F88F-4EE2-AE17-4A0F76587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65F0F3F-0370-400A-99BB-EEC461661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35593E1E-80BC-46CE-8B88-9C793A962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3FD44E0-B31D-43BF-BA09-D3EDE05A0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C6B198E-3CE6-4313-AF8E-BB098E143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94B4E7B-B5D1-40F0-99F2-F2F5AB031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52BD4A5-A275-46F5-9D1F-488F0C494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40EBB58-8C31-4312-BB15-0F660060E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C64E7DF-61E5-4B2C-BD4A-F789212D0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F765FC4-5BF3-4F8C-837D-AA58F86BB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9A34FB9-681D-4D96-AE68-0D3B56947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D189C276-B264-48CA-A920-44F51FD7C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59BADBC-5128-43FC-BE74-2A2B0BF09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 shapeId="0" xr:uid="{28092512-B9DD-4796-A46B-7E0438C46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61AB9B6-9FD7-48FA-B69C-3AB20C6FF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718AEC9-5362-45EA-A4C5-E1701F53C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9F0980C-FE83-4F71-832B-0AA0A6B34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9BD0B68-A69D-4DD0-9E04-857EA3C3F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108020E-2772-49DC-93B5-01F145D89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16341BD-2EA1-43B1-BF1C-3FA83F963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D40327C-367D-4B64-8A30-D5E967BA6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9C63305-07EE-4B01-A36B-E88E65FF0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4F21476-D884-421E-BE52-72688E60A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7C7C43A-5980-43D7-BB89-E0D37E214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C43CFE8-CA80-48B3-A499-AACEFA158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DF501BF-0CB9-4AD0-9970-518860F70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4ACB96A-F7B2-478A-805D-7681389C2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C2E7632-2D08-4420-9893-12610D2D3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6989F54-951D-422F-B485-5F125B3FC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DE85CAC-DDB6-4007-AF56-FA6E8B29E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D7A93C9-8C62-4F6A-9D33-660D13947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3AC716B7-02F3-4C54-A251-40F48A11A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7A58C77-4484-44F4-9250-BFFECCD56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801EC58-39DF-491F-A6C8-8AB91163D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A400735-B817-4035-B487-ABB60B6F7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0A0152E-F8B3-4067-902E-38B661F1F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7DBBB51-C951-4276-AEC4-902053708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F4F054A-F045-4207-AB8A-19136C352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24B99574-4EC8-4A3D-9C79-DD031B34A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5CB0748-1634-4C09-9DFB-43B530D02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60875E5-CFF8-4CAA-9B40-8E52F5876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DB81AE8-05E9-49FD-BBFC-8EC91CE09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E733061-105C-458F-A4E6-463C2610D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E5AE011-B684-454B-A31F-FF2846665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7158961E-6C4F-4B98-B067-A99E25835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221268E-2574-46B0-B9F5-5073A8F7A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1A522F5-C257-4B31-90BC-BC7461777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91AAF57-042C-4FCE-9CDA-57BD5E5EA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90CA4CEC-5137-4A8B-88C1-803225918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A57FEFC-D86E-4D8A-BAA5-214F3BE77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0ACBB3D-2813-4F22-980D-989BD88FC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E40556A-52C5-4E8E-BA7D-BE8FCC4E9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551D39E-6736-4BC9-82AD-BD77AE05B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F9DE113-0754-45DC-9859-FEAF61EA1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4FE10BC-EF77-43BB-A599-1F0FF3B8C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E3AE0EDE-9636-47BC-A329-68ED54FBD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E78EF56-368F-458C-923F-828EC5D10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02E48D7-BBE7-463B-A992-5F66C0304D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9351E17-B363-4FD2-91EA-52C7EE2F3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73983A9-9DB0-4323-AA6A-6DFAF6EA5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5B2660E-060B-41B7-8E7D-5647633ED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E11903B-F92A-4C2C-A108-BC6B9273A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D44E6E8-3D90-4851-B9FE-D0B7B7011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BABF89E-AC7C-4D5E-BB9E-CFCB1A97A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07F91DF-ABEA-40C3-B5A7-92A58E224A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070160E-5D6E-4A7E-9918-B4821D2B3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42A0A7EF-E4B0-44A1-9FC4-16AE10E1A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<sst xmlns="http://schemas.openxmlformats.org/spreadsheetml/2006/main" count="10767" uniqueCount="669">
  <si>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</si>
  <si>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</si>
  <si>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</si>
  <si>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</si>
  <si>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</si>
  <si>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</si>
  <si>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</si>
  <si>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</si>
  <si>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</si>
  <si>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</si>
  <si>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</si>
  <si>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</si>
  <si>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</si>
  <si>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</si>
  <si>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</si>
  <si>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</si>
  <si>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</si>
  <si>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</si>
  <si>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</si>
  <si>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</si>
  <si>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</si>
  <si>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</si>
  <si>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</si>
  <si>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</si>
  <si>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</si>
  <si>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</si>
  <si>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</si>
  <si>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</si>
  <si>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</si>
  <si>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</si>
  <si>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</si>
  <si>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</si>
  <si>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</si>
  <si>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</si>
  <si>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</si>
  <si>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</si>
  <si>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</si>
  <si>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</si>
  <si>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</si>
  <si>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</si>
  <si>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</si>
  <si>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</si>
  <si>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</si>
  <si>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</si>
  <si>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</si>
  <si>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</si>
  <si>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</si>
  <si>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</si>
  <si>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</si>
  <si>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</si>
  <si>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</si>
  <si>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</si>
  <si>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</si>
  <si>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</si>
  <si>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</si>
  <si>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</si>
  <si>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</si>
  <si>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</si>
  <si>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</si>
  <si>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</si>
  <si>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</si>
  <si>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</si>
  <si>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</si>
  <si>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</si>
  <si>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</si>
  <si>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</si>
  <si>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</si>
  <si>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</si>
  <si>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</si>
  <si>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</si>
  <si>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</si>
  <si>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</si>
  <si>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</si>
  <si>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</si>
  <si>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</si>
  <si>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</si>
  <si>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</si>
  <si>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</si>
  <si>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</si>
  <si>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</si>
  <si>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</si>
  <si>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</si>
  <si>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</si>
  <si>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</si>
  <si>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</si>
  <si>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</si>
  <si>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</si>
  <si>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</si>
  <si>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</si>
  <si>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</si>
  <si>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</si>
  <si>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</si>
  <si>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</si>
  <si>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</si>
  <si>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</si>
  <si>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</si>
  <si>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</si>
  <si>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</si>
  <si>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</si>
  <si>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</si>
  <si>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</si>
  <si>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</si>
  <si>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</si>
  <si>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</si>
  <si>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</si>
  <si>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</si>
  <si>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</si>
  <si>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</si>
  <si>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</si>
  <si>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</si>
  <si>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</si>
  <si>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</si>
  <si>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</si>
  <si>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</si>
  <si>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</si>
  <si>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</si>
  <si>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</si>
  <si>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</si>
  <si>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</si>
  <si>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</si>
  <si>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</si>
  <si>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</si>
  <si>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</si>
  <si>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</si>
  <si>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</si>
  <si>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</si>
  <si>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</si>
  <si>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</si>
  <si>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</si>
  <si>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</si>
  <si>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</si>
  <si>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</si>
  <si>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</si>
  <si>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</si>
  <si>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</si>
  <si>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</si>
  <si>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</si>
  <si>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</si>
  <si>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</si>
  <si>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</si>
  <si>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</si>
  <si>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</si>
  <si>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</si>
  <si>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</si>
  <si>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</si>
  <si>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</si>
  <si>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</si>
  <si>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</si>
  <si>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</si>
  <si>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</si>
  <si>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</si>
  <si>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</si>
  <si>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</si>
  <si>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</si>
  <si>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</si>
  <si>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</si>
  <si>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</si>
  <si>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</si>
  <si>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</si>
  <si>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</si>
  <si>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</si>
  <si>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</si>
  <si>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</si>
  <si>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</si>
  <si>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</si>
  <si>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</si>
  <si>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</si>
  <si>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</si>
  <si>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</si>
  <si>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</si>
  <si>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</si>
  <si>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</si>
  <si>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</si>
  <si>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</si>
  <si>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</si>
  <si>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</si>
  <si>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</si>
  <si>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</si>
  <si>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</si>
  <si>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</si>
  <si>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</si>
  <si>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</si>
  <si>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</si>
  <si>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</si>
  <si>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</si>
  <si>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</si>
  <si>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</si>
  <si>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</si>
  <si>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</si>
  <si>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</si>
  <si>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</si>
  <si>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</si>
  <si>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</si>
  <si>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</si>
  <si>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</si>
  <si>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</si>
  <si>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</si>
  <si>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</si>
  <si>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</si>
  <si>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</si>
  <si>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</si>
  <si>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</si>
  <si>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</si>
  <si>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</si>
  <si>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</si>
  <si>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Peroxide Fusion ICP</t>
  </si>
  <si>
    <t>Laser Ablation ICP-MS</t>
  </si>
  <si>
    <t>Aqua Regia Digestion</t>
  </si>
  <si>
    <t>Pb Fire Assay</t>
  </si>
  <si>
    <t>Bi Fire Assay</t>
  </si>
  <si>
    <t>PhotonAssay</t>
  </si>
  <si>
    <t>Aqua Regia Digestion (sample weights 10-50g)</t>
  </si>
  <si>
    <t>Au, ppm</t>
  </si>
  <si>
    <t>Sb, wt.%</t>
  </si>
  <si>
    <t>Ag, ppm</t>
  </si>
  <si>
    <t>As, ppm</t>
  </si>
  <si>
    <t>Bi, ppm</t>
  </si>
  <si>
    <t>Cu, ppm</t>
  </si>
  <si>
    <t>Er, ppm</t>
  </si>
  <si>
    <t>Re, ppm</t>
  </si>
  <si>
    <t>S, wt.%</t>
  </si>
  <si>
    <t>Se, ppm</t>
  </si>
  <si>
    <t>Cd, ppm</t>
  </si>
  <si>
    <t>Ge, ppm</t>
  </si>
  <si>
    <t>Hg, ppm</t>
  </si>
  <si>
    <t>Te, ppm</t>
  </si>
  <si>
    <t>W, ppm</t>
  </si>
  <si>
    <t>Lab</t>
  </si>
  <si>
    <t>No</t>
  </si>
  <si>
    <t>2.00</t>
  </si>
  <si>
    <t>1.01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</si>
  <si>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</si>
  <si>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</si>
  <si>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</si>
  <si>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</si>
  <si>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</si>
  <si>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</si>
  <si>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</si>
  <si>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</si>
  <si>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</si>
  <si>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</si>
  <si>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</si>
  <si>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</si>
  <si>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</si>
  <si>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</si>
  <si>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</si>
  <si>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</si>
  <si>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</si>
  <si>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</si>
  <si>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</si>
  <si>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</si>
  <si>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</si>
  <si>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</si>
  <si>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1.30</t>
  </si>
  <si>
    <t>FA*OES</t>
  </si>
  <si>
    <t>FA*AAS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</si>
  <si>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</si>
  <si>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</si>
  <si>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</si>
  <si>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</si>
  <si>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</si>
  <si>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</si>
  <si>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</si>
  <si>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</si>
  <si>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</si>
  <si>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</si>
  <si>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7.01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</si>
  <si>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</si>
  <si>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</si>
  <si>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</si>
  <si>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</si>
  <si>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</si>
  <si>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</si>
  <si>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</si>
  <si>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</si>
  <si>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</si>
  <si>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</si>
  <si>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</si>
  <si>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</si>
  <si>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PAAU02</t>
  </si>
  <si>
    <t>1.14</t>
  </si>
  <si>
    <t>AR*MS</t>
  </si>
  <si>
    <t>AR*AAS</t>
  </si>
  <si>
    <t>10g</t>
  </si>
  <si>
    <t>15g</t>
  </si>
  <si>
    <t>&gt; 0.5</t>
  </si>
  <si>
    <t>PF*OES/MS</t>
  </si>
  <si>
    <t>Indicative</t>
  </si>
  <si>
    <t>BV Geo</t>
  </si>
  <si>
    <t>1.27</t>
  </si>
  <si>
    <t>1.28</t>
  </si>
  <si>
    <t>1.29</t>
  </si>
  <si>
    <t>OxBF*XRF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</si>
  <si>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</si>
  <si>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</si>
  <si>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</si>
  <si>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</si>
  <si>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</si>
  <si>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</si>
  <si>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</si>
  <si>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4A*MS</t>
  </si>
  <si>
    <t>4A*OES/MS</t>
  </si>
  <si>
    <t>&lt; 0.3</t>
  </si>
  <si>
    <t>Results from laboratories 7, 18 and 24 were removed due to their 0.1 ppm reading resolution.</t>
  </si>
  <si>
    <t>AR*OES</t>
  </si>
  <si>
    <t>0.25g</t>
  </si>
  <si>
    <t>Results from laboratory 24 were removed due to their 1 ppm reading resolution.</t>
  </si>
  <si>
    <t>Results from laboratory 24 were removed due to their 0.1 ppm reading resolution.</t>
  </si>
  <si>
    <t>&lt; 0.02</t>
  </si>
  <si>
    <t>Results from laboratories 7 and 18 were removed due to their 1 ppm reading resolution.</t>
  </si>
  <si>
    <t>&lt; 0.05</t>
  </si>
  <si>
    <t>&lt; 0.003</t>
  </si>
  <si>
    <t>&lt; 0.005</t>
  </si>
  <si>
    <t>&gt; 1</t>
  </si>
  <si>
    <t>&gt; 0.05</t>
  </si>
  <si>
    <t>&gt; 0.1</t>
  </si>
  <si>
    <t>&lt; 0.5</t>
  </si>
  <si>
    <t>Results from laboratory 7 were removed due to their 1 ppm reading resolution.</t>
  </si>
  <si>
    <t>Results from laboratory 7 were removed due to their 0.1 ppm reading resolution.</t>
  </si>
  <si>
    <t>&lt; 0.03</t>
  </si>
  <si>
    <t>Results from laboratories 1.07 and 1.24 were removed due to their 0.1 ppm reading resolution.</t>
  </si>
  <si>
    <t>AR*OES/MS</t>
  </si>
  <si>
    <t>0.3g</t>
  </si>
  <si>
    <t>0.2g</t>
  </si>
  <si>
    <t>0.5g</t>
  </si>
  <si>
    <t>01g</t>
  </si>
  <si>
    <t>Results from laboratories 22 and 24 were removed due to their 0.1 ppm reading resolution.</t>
  </si>
  <si>
    <t>&lt; 0.002</t>
  </si>
  <si>
    <t>Results from laboratory 18 were removed due to their 1 ppm reading resolution.</t>
  </si>
  <si>
    <t>Results from laboratory 18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</si>
  <si>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</si>
  <si>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</si>
  <si>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</si>
  <si>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</si>
  <si>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</si>
  <si>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</si>
  <si>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</si>
  <si>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</si>
  <si>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</si>
  <si>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</si>
  <si>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</si>
  <si>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</si>
  <si>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</si>
  <si>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</si>
  <si>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</si>
  <si>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oxidising lithium borate fusion with X-ray fluorescence spectroscopy</t>
  </si>
  <si>
    <t>PhotonAssay (Au) two-cycle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</si>
  <si>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</si>
  <si>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</si>
  <si>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</si>
  <si>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</si>
  <si>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Accura Geomysore Labs Private Limited, Jonnagiri, Kurnool, India</t>
  </si>
  <si>
    <t>Accura Gold Minerals Testing, Namakkal, Tamilnadu, India</t>
  </si>
  <si>
    <t>African Natural Resources &amp; Mines Ltd, Suleja, Niger State, Nigeria</t>
  </si>
  <si>
    <t>AGAT Laboratories, Calgary, Alberta, Canada</t>
  </si>
  <si>
    <t>ALS, Canning Vale, WA, Australia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</si>
  <si>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</si>
  <si>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</si>
  <si>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</si>
  <si>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</si>
  <si>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</si>
  <si>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</si>
  <si>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</si>
  <si>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</si>
  <si>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Geoanalytical, Perth, WA, Australia</t>
  </si>
  <si>
    <t>Gekko Assay Labs, Ballarat, VIC, Australia</t>
  </si>
  <si>
    <t>Intertek, Perth, WA, Australia</t>
  </si>
  <si>
    <t>Intertek, Townsville, QLD, Australia</t>
  </si>
  <si>
    <t>Intertek Minerals Ltd, Tarkwa, Western Region, Ghana</t>
  </si>
  <si>
    <t>MSA ENVAL Laboratories, Yamoussoukro, Côte d'Ivoire</t>
  </si>
  <si>
    <t>MSALABS, Prince George, BC, Canada</t>
  </si>
  <si>
    <t>MSALABS, Val-d'Or, Quebec, Canada</t>
  </si>
  <si>
    <t>MSALABS Timmins, Timmins, Ontario, Canada</t>
  </si>
  <si>
    <t>Nagrom, Perth, WA, Australia</t>
  </si>
  <si>
    <t>On Site Laboratory Services, Bendigo, VIC, Australia</t>
  </si>
  <si>
    <t>Paragon Geochemical Laboratories, Sparks, Nevada, USA</t>
  </si>
  <si>
    <t>Paragon Geochemical Laboratories, Surrey, BC, Canada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</si>
  <si>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</si>
  <si>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</si>
  <si>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</si>
  <si>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Saskatchewan Research Council, Saskatoon, Saskatchewan,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</si>
  <si>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</si>
  <si>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</si>
  <si>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</si>
  <si>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</si>
  <si>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</si>
  <si>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</si>
  <si>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</si>
  <si>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</si>
  <si>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</si>
  <si>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</si>
  <si>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</si>
  <si>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</si>
  <si>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</si>
  <si>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</si>
  <si>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Sb, Antimony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</si>
  <si>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</si>
  <si>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</si>
  <si>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</si>
  <si>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</si>
  <si>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</si>
  <si>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</si>
  <si>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</si>
  <si>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</si>
  <si>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</si>
  <si>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</si>
  <si>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</si>
  <si>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</si>
  <si>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</si>
  <si>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</si>
  <si>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</si>
  <si>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</si>
  <si>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</si>
  <si>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</si>
  <si>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</si>
  <si>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</si>
  <si>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</si>
  <si>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</si>
  <si>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</si>
  <si>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</si>
  <si>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</si>
  <si>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</si>
  <si>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</si>
  <si>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</si>
  <si>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</si>
  <si>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</si>
  <si>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</si>
  <si>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</si>
  <si>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</si>
  <si>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</si>
  <si>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</si>
  <si>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</si>
  <si>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</si>
  <si>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</si>
  <si>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</si>
  <si>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</si>
  <si>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</si>
  <si>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</si>
  <si>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</si>
  <si>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</si>
  <si>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</si>
  <si>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</si>
  <si>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</si>
  <si>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</si>
  <si>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</si>
  <si>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</si>
  <si>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</si>
  <si>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</si>
  <si>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</si>
  <si>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</si>
  <si>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Cd, Cadmium (ppm)</t>
  </si>
  <si>
    <t>Ge, Germanium (ppm)</t>
  </si>
  <si>
    <t>Hg, Mercury (ppm)</t>
  </si>
  <si>
    <t>Te, Tellurium (ppm)</t>
  </si>
  <si>
    <t>W, Tungsten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</si>
  <si>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</si>
  <si>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291b (Certified Value 4.26 ppm)</t>
  </si>
  <si>
    <t>Analytical results for Au in OREAS 291b (Certified Value 4.35 ppm)</t>
  </si>
  <si>
    <t>Analytical results for Au in OREAS 291b (Certified Value 4.42 ppm)</t>
  </si>
  <si>
    <t>Analytical results for Au in OREAS 291b (Certified Value 3.95 ppm)</t>
  </si>
  <si>
    <t>Analytical results for Al in OREAS 291b (Indicative Value 7.7 wt.%)</t>
  </si>
  <si>
    <t>Analytical results for B in OREAS 291b (Indicative Value 91 ppm)</t>
  </si>
  <si>
    <t>Analytical results for Ca in OREAS 291b (Indicative Value 0.388 wt.%)</t>
  </si>
  <si>
    <t>Analytical results for Co in OREAS 291b (Indicative Value 16.4 ppm)</t>
  </si>
  <si>
    <t>Analytical results for Fe in OREAS 291b (Indicative Value 3.81 wt.%)</t>
  </si>
  <si>
    <t>Analytical results for K in OREAS 291b (Indicative Value 3.24 wt.%)</t>
  </si>
  <si>
    <t>Analytical results for La in OREAS 291b (Indicative Value 38.2 ppm)</t>
  </si>
  <si>
    <t>Analytical results for Mg in OREAS 291b (Indicative Value 1.53 wt.%)</t>
  </si>
  <si>
    <t>Analytical results for Mn in OREAS 291b (Indicative Value 0.046 wt.%)</t>
  </si>
  <si>
    <t>Analytical results for P in OREAS 291b (Indicative Value 0.057 wt.%)</t>
  </si>
  <si>
    <t>Analytical results for S in OREAS 291b (Indicative Value 0.807 wt.%)</t>
  </si>
  <si>
    <t>Analytical results for Sb in OREAS 291b (Certified Value 1.56 wt.%)</t>
  </si>
  <si>
    <t>Analytical results for Si in OREAS 291b (Indicative Value 30.64 wt.%)</t>
  </si>
  <si>
    <t>Analytical results for Ti in OREAS 291b (Indicative Value 0.42 wt.%)</t>
  </si>
  <si>
    <t>Analytical results for V in OREAS 291b (Indicative Value 132 ppm)</t>
  </si>
  <si>
    <t>Analytical results for Zn in OREAS 291b (Indicative Value 108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</si>
  <si>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291b (Indicative Value 14.68 wt.%)</t>
    </r>
  </si>
  <si>
    <t>Analytical results for CaO in OREAS 291b (Indicative Value 0.53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</si>
  <si>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291b (Indicative Value 5.7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</si>
  <si>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291b (Indicative Value 3.65 wt.%)</t>
    </r>
  </si>
  <si>
    <t>Analytical results for MgO in OREAS 291b (Indicative Value 2.52 wt.%)</t>
  </si>
  <si>
    <t>Analytical results for MnO in OREAS 291b (Indicative Value 0.06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</si>
  <si>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291b (Indicative Value 0.12 wt.%)</t>
    </r>
  </si>
  <si>
    <t>Analytical results for S in OREAS 291b (Indicative Value 0.823 wt.%)</t>
  </si>
  <si>
    <t>Analytical results for Sb in OREAS 291b (Certified Value 1.59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</si>
  <si>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291b (Indicative Value 64.64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</si>
  <si>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291b (Indicative Value 0.735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</si>
  <si>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291b (Indicative Value 3.66 wt.%)</t>
    </r>
  </si>
  <si>
    <t>Analytical results for C in OREAS 291b (Indicative Value 0.31 wt.%)</t>
  </si>
  <si>
    <t>Analytical results for S in OREAS 291b (Indicative Value 0.865 wt.%)</t>
  </si>
  <si>
    <t>Analytical results for Ag in OREAS 291b (Indicative Value 0.4 ppm)</t>
  </si>
  <si>
    <t>Analytical results for As in OREAS 291b (Indicative Value 414 ppm)</t>
  </si>
  <si>
    <t>Analytical results for Ba in OREAS 291b (Indicative Value 730 ppm)</t>
  </si>
  <si>
    <t>Analytical results for Be in OREAS 291b (Indicative Value 3 ppm)</t>
  </si>
  <si>
    <t>Analytical results for Bi in OREAS 291b (Indicative Value 0.87 ppm)</t>
  </si>
  <si>
    <t>Analytical results for Cd in OREAS 291b (Indicative Value 0.25 ppm)</t>
  </si>
  <si>
    <t>Analytical results for Ce in OREAS 291b (Indicative Value 86 ppm)</t>
  </si>
  <si>
    <t>Analytical results for Co in OREAS 291b (Indicative Value 16.5 ppm)</t>
  </si>
  <si>
    <t>Analytical results for Cr in OREAS 291b (Indicative Value 145 ppm)</t>
  </si>
  <si>
    <t>Analytical results for Cs in OREAS 291b (Indicative Value 11.7 ppm)</t>
  </si>
  <si>
    <t>Analytical results for Cu in OREAS 291b (Indicative Value 60 ppm)</t>
  </si>
  <si>
    <t>Analytical results for Dy in OREAS 291b (Indicative Value 5.68 ppm)</t>
  </si>
  <si>
    <t>Analytical results for Er in OREAS 291b (Indicative Value 3.36 ppm)</t>
  </si>
  <si>
    <t>Analytical results for Eu in OREAS 291b (Indicative Value 1.34 ppm)</t>
  </si>
  <si>
    <t>Analytical results for Ga in OREAS 291b (Indicative Value 20.6 ppm)</t>
  </si>
  <si>
    <t>Analytical results for Gd in OREAS 291b (Indicative Value 6.16 ppm)</t>
  </si>
  <si>
    <t>Analytical results for Ge in OREAS 291b (Indicative Value 1.83 ppm)</t>
  </si>
  <si>
    <t>Analytical results for Hf in OREAS 291b (Indicative Value 6.19 ppm)</t>
  </si>
  <si>
    <t>Analytical results for Ho in OREAS 291b (Indicative Value 1.21 ppm)</t>
  </si>
  <si>
    <t>Analytical results for In in OREAS 291b (Indicative Value 0.05 ppm)</t>
  </si>
  <si>
    <t>Analytical results for La in OREAS 291b (Indicative Value 44 ppm)</t>
  </si>
  <si>
    <t>Analytical results for Lu in OREAS 291b (Indicative Value 0.5 ppm)</t>
  </si>
  <si>
    <t>Analytical results for Mn in OREAS 291b (Indicative Value 0.048 wt.%)</t>
  </si>
  <si>
    <t>Analytical results for Mo in OREAS 291b (Indicative Value 2.3 ppm)</t>
  </si>
  <si>
    <t>Analytical results for Nb in OREAS 291b (Indicative Value 15.3 ppm)</t>
  </si>
  <si>
    <t>Analytical results for Nd in OREAS 291b (Indicative Value 38.6 ppm)</t>
  </si>
  <si>
    <t>Analytical results for Ni in OREAS 291b (Indicative Value 69 ppm)</t>
  </si>
  <si>
    <t>Analytical results for Pb in OREAS 291b (Indicative Value 53 ppm)</t>
  </si>
  <si>
    <t>Analytical results for Pr in OREAS 291b (Indicative Value 10.7 ppm)</t>
  </si>
  <si>
    <t>Analytical results for Rb in OREAS 291b (Indicative Value 181 ppm)</t>
  </si>
  <si>
    <t>Analytical results for Re in OREAS 291b (Indicative Value &lt; 0.01 ppm)</t>
  </si>
  <si>
    <t>Analytical results for Sb in OREAS 291b (Indicative Value 17350 ppm)</t>
  </si>
  <si>
    <t>Analytical results for Sc in OREAS 291b (Indicative Value 15.2 ppm)</t>
  </si>
  <si>
    <t>Analytical results for Sm in OREAS 291b (Indicative Value 7.35 ppm)</t>
  </si>
  <si>
    <t>Analytical results for Sn in OREAS 291b (Indicative Value 95 ppm)</t>
  </si>
  <si>
    <t>Analytical results for Sr in OREAS 291b (Indicative Value 95 ppm)</t>
  </si>
  <si>
    <t>Analytical results for Ta in OREAS 291b (Indicative Value 1.69 ppm)</t>
  </si>
  <si>
    <t>Analytical results for Tb in OREAS 291b (Indicative Value 0.97 ppm)</t>
  </si>
  <si>
    <t>Analytical results for Te in OREAS 291b (Indicative Value &lt; 0.2 ppm)</t>
  </si>
  <si>
    <t>Analytical results for Th in OREAS 291b (Indicative Value 17.1 ppm)</t>
  </si>
  <si>
    <t>Analytical results for Ti in OREAS 291b (Indicative Value 0.444 wt.%)</t>
  </si>
  <si>
    <t>Analytical results for Tl in OREAS 291b (Indicative Value 1.3 ppm)</t>
  </si>
  <si>
    <t>Analytical results for Tm in OREAS 291b (Indicative Value 0.5 ppm)</t>
  </si>
  <si>
    <t>Analytical results for U in OREAS 291b (Indicative Value 3.23 ppm)</t>
  </si>
  <si>
    <t>Analytical results for V in OREAS 291b (Indicative Value 111 ppm)</t>
  </si>
  <si>
    <t>Analytical results for W in OREAS 291b (Indicative Value 5.48 ppm)</t>
  </si>
  <si>
    <t>Analytical results for Y in OREAS 291b (Indicative Value 31.7 ppm)</t>
  </si>
  <si>
    <t>Analytical results for Yb in OREAS 291b (Indicative Value 3.24 ppm)</t>
  </si>
  <si>
    <t>Analytical results for Zn in OREAS 291b (Indicative Value 118 ppm)</t>
  </si>
  <si>
    <t>Analytical results for Zr in OREAS 291b (Indicative Value 219 ppm)</t>
  </si>
  <si>
    <t>Analytical results for Ag in OREAS 291b (Certified Value 0.325 ppm)</t>
  </si>
  <si>
    <t>Analytical results for Al in OREAS 291b (Certified Value 7.39 wt.%)</t>
  </si>
  <si>
    <t>Analytical results for As in OREAS 291b (Certified Value 401 ppm)</t>
  </si>
  <si>
    <t>Analytical results for Ba in OREAS 291b (Certified Value 697 ppm)</t>
  </si>
  <si>
    <t>Analytical results for Be in OREAS 291b (Certified Value 2.5 ppm)</t>
  </si>
  <si>
    <t>Analytical results for Bi in OREAS 291b (Certified Value 0.75 ppm)</t>
  </si>
  <si>
    <t>Analytical results for Ca in OREAS 291b (Certified Value 0.383 wt.%)</t>
  </si>
  <si>
    <t>Analytical results for Cd in OREAS 291b (Indicative Value 0.081 ppm)</t>
  </si>
  <si>
    <t>Analytical results for Ce in OREAS 291b (Certified Value 81 ppm)</t>
  </si>
  <si>
    <t>Analytical results for Co in OREAS 291b (Certified Value 15.9 ppm)</t>
  </si>
  <si>
    <t>Analytical results for Cr in OREAS 291b (Certified Value 134 ppm)</t>
  </si>
  <si>
    <t>Analytical results for Cs in OREAS 291b (Certified Value 11.3 ppm)</t>
  </si>
  <si>
    <t>Analytical results for Cu in OREAS 291b (Certified Value 53 ppm)</t>
  </si>
  <si>
    <t>Analytical results for Dy in OREAS 291b (Certified Value 3.21 ppm)</t>
  </si>
  <si>
    <t>Analytical results for Er in OREAS 291b (Certified Value 1.61 ppm)</t>
  </si>
  <si>
    <t>Analytical results for Eu in OREAS 291b (Certified Value 1.18 ppm)</t>
  </si>
  <si>
    <t>Analytical results for Fe in OREAS 291b (Certified Value 3.85 wt.%)</t>
  </si>
  <si>
    <t>Analytical results for Ga in OREAS 291b (Certified Value 20 ppm)</t>
  </si>
  <si>
    <t>Analytical results for Gd in OREAS 291b (Certified Value 4.56 ppm)</t>
  </si>
  <si>
    <t>Analytical results for Ge in OREAS 291b (Indicative Value 0.21 ppm)</t>
  </si>
  <si>
    <t>Analytical results for Hf in OREAS 291b (Certified Value 3.79 ppm)</t>
  </si>
  <si>
    <t>Analytical results for Hg in OREAS 291b (Indicative Value &lt; 1 ppm)</t>
  </si>
  <si>
    <t>Analytical results for Ho in OREAS 291b (Certified Value 0.59 ppm)</t>
  </si>
  <si>
    <t>Analytical results for In in OREAS 291b (Certified Value 0.076 ppm)</t>
  </si>
  <si>
    <t>Analytical results for K in OREAS 291b (Certified Value 3 wt.%)</t>
  </si>
  <si>
    <t>Analytical results for La in OREAS 291b (Certified Value 42 ppm)</t>
  </si>
  <si>
    <t>Analytical results for Li in OREAS 291b (Certified Value 49.3 ppm)</t>
  </si>
  <si>
    <t>Analytical results for Lu in OREAS 291b (Certified Value 0.27 ppm)</t>
  </si>
  <si>
    <t>Analytical results for Mg in OREAS 291b (Certified Value 1.47 wt.%)</t>
  </si>
  <si>
    <t>Analytical results for Mn in OREAS 291b (Certified Value 0.046 wt.%)</t>
  </si>
  <si>
    <t>Analytical results for Mo in OREAS 291b (Certified Value 2.17 ppm)</t>
  </si>
  <si>
    <t>Analytical results for Na in OREAS 291b (Certified Value 0.508 wt.%)</t>
  </si>
  <si>
    <t>Analytical results for Nb in OREAS 291b (Certified Value 13 ppm)</t>
  </si>
  <si>
    <t>Analytical results for Nd in OREAS 291b (Certified Value 35.8 ppm)</t>
  </si>
  <si>
    <t>Analytical results for Ni in OREAS 291b (Certified Value 58 ppm)</t>
  </si>
  <si>
    <t>Analytical results for P in OREAS 291b (Certified Value 0.054 wt.%)</t>
  </si>
  <si>
    <t>Analytical results for Pb in OREAS 291b (Certified Value 48.6 ppm)</t>
  </si>
  <si>
    <t>Analytical results for Pr in OREAS 291b (Certified Value 9.41 ppm)</t>
  </si>
  <si>
    <t>Analytical results for Rb in OREAS 291b (Certified Value 176 ppm)</t>
  </si>
  <si>
    <t>Analytical results for Re in OREAS 291b (Certified Value 0.004 ppm)</t>
  </si>
  <si>
    <t>Analytical results for S in OREAS 291b (Certified Value 0.818 wt.%)</t>
  </si>
  <si>
    <t>Analytical results for Sb in OREAS 291b (Certified Value 1.41 wt.%)</t>
  </si>
  <si>
    <t>Analytical results for Sc in OREAS 291b (Certified Value 14.1 ppm)</t>
  </si>
  <si>
    <t>Analytical results for Se in OREAS 291b (Certified Value 3.65 ppm)</t>
  </si>
  <si>
    <t>Analytical results for Sm in OREAS 291b (Certified Value 6.57 ppm)</t>
  </si>
  <si>
    <t>Analytical results for Sn in OREAS 291b (Certified Value 4.54 ppm)</t>
  </si>
  <si>
    <t>Analytical results for Sr in OREAS 291b (Certified Value 95 ppm)</t>
  </si>
  <si>
    <t>Analytical results for Ta in OREAS 291b (Certified Value 1.01 ppm)</t>
  </si>
  <si>
    <t>Analytical results for Tb in OREAS 291b (Certified Value 0.6 ppm)</t>
  </si>
  <si>
    <t>Analytical results for Te in OREAS 291b (Indicative Value 0.083 ppm)</t>
  </si>
  <si>
    <t>Analytical results for Th in OREAS 291b (Certified Value 15.9 ppm)</t>
  </si>
  <si>
    <t>Analytical results for Ti in OREAS 291b (Certified Value 0.375 wt.%)</t>
  </si>
  <si>
    <t>Analytical results for Tl in OREAS 291b (Certified Value 0.93 ppm)</t>
  </si>
  <si>
    <t>Analytical results for Tm in OREAS 291b (Indicative Value 0.23 ppm)</t>
  </si>
  <si>
    <t>Analytical results for U in OREAS 291b (Certified Value 2.89 ppm)</t>
  </si>
  <si>
    <t>Analytical results for V in OREAS 291b (Certified Value 100 ppm)</t>
  </si>
  <si>
    <t>Analytical results for W in OREAS 291b (Indicative Value 4.02 ppm)</t>
  </si>
  <si>
    <t>Analytical results for Y in OREAS 291b (Certified Value 15.6 ppm)</t>
  </si>
  <si>
    <t>Analytical results for Yb in OREAS 291b (Certified Value 1.68 ppm)</t>
  </si>
  <si>
    <t>Analytical results for Zn in OREAS 291b (Certified Value 120 ppm)</t>
  </si>
  <si>
    <t>Analytical results for Zr in OREAS 291b (Certified Value 129 ppm)</t>
  </si>
  <si>
    <t>Analytical results for Ag in OREAS 291b (Certified Value 0.31 ppm)</t>
  </si>
  <si>
    <t>Analytical results for Al in OREAS 291b (Certified Value 2.4 wt.%)</t>
  </si>
  <si>
    <t>Analytical results for As in OREAS 291b (Certified Value 366 ppm)</t>
  </si>
  <si>
    <t>Analytical results for B in OREAS 291b (Indicative Value 8.01 ppm)</t>
  </si>
  <si>
    <t>Analytical results for Ba in OREAS 291b (Certified Value 103 ppm)</t>
  </si>
  <si>
    <t>Analytical results for Be in OREAS 291b (Certified Value 1.2 ppm)</t>
  </si>
  <si>
    <t>Analytical results for Bi in OREAS 291b (Certified Value 0.78 ppm)</t>
  </si>
  <si>
    <t>Analytical results for Ca in OREAS 291b (Certified Value 0.25 wt.%)</t>
  </si>
  <si>
    <t>Analytical results for Cd in OREAS 291b (Certified Value 0.07 ppm)</t>
  </si>
  <si>
    <t>Analytical results for Ce in OREAS 291b (Certified Value 44.9 ppm)</t>
  </si>
  <si>
    <t>Analytical results for Co in OREAS 291b (Certified Value 14.8 ppm)</t>
  </si>
  <si>
    <t>Analytical results for Cr in OREAS 291b (Certified Value 97 ppm)</t>
  </si>
  <si>
    <t>Analytical results for Cs in OREAS 291b (Certified Value 7.32 ppm)</t>
  </si>
  <si>
    <t>Analytical results for Cu in OREAS 291b (Certified Value 52 ppm)</t>
  </si>
  <si>
    <t>Analytical results for Dy in OREAS 291b (Indicative Value 2 ppm)</t>
  </si>
  <si>
    <t>Analytical results for Er in OREAS 291b (Indicative Value 0.89 ppm)</t>
  </si>
  <si>
    <t>Analytical results for Eu in OREAS 291b (Indicative Value 0.61 ppm)</t>
  </si>
  <si>
    <t>Analytical results for Fe in OREAS 291b (Certified Value 3.44 wt.%)</t>
  </si>
  <si>
    <t>Analytical results for Ga in OREAS 291b (Certified Value 7.4 ppm)</t>
  </si>
  <si>
    <t>Analytical results for Gd in OREAS 291b (Indicative Value 3.1 ppm)</t>
  </si>
  <si>
    <t>Analytical results for Ge in OREAS 291b (Certified Value 0.097 ppm)</t>
  </si>
  <si>
    <t>Analytical results for Hf in OREAS 291b (Certified Value 0.46 ppm)</t>
  </si>
  <si>
    <t>Analytical results for Hg in OREAS 291b (Certified Value 0.068 ppm)</t>
  </si>
  <si>
    <t>Analytical results for Ho in OREAS 291b (Indicative Value 0.33 ppm)</t>
  </si>
  <si>
    <t>Analytical results for In in OREAS 291b (Certified Value 0.036 ppm)</t>
  </si>
  <si>
    <t>Analytical results for K in OREAS 291b (Certified Value 0.863 wt.%)</t>
  </si>
  <si>
    <t>Analytical results for La in OREAS 291b (Certified Value 23.1 ppm)</t>
  </si>
  <si>
    <t>Analytical results for Li in OREAS 291b (Certified Value 35.8 ppm)</t>
  </si>
  <si>
    <t>Analytical results for Lu in OREAS 291b (Indicative Value 0.1 ppm)</t>
  </si>
  <si>
    <t>Analytical results for Mg in OREAS 291b (Certified Value 1.23 wt.%)</t>
  </si>
  <si>
    <t>Analytical results for Mn in OREAS 291b (Certified Value 0.04 wt.%)</t>
  </si>
  <si>
    <t>Analytical results for Mo in OREAS 291b (Certified Value 1.97 ppm)</t>
  </si>
  <si>
    <t>Analytical results for Na in OREAS 291b (Certified Value 0.032 wt.%)</t>
  </si>
  <si>
    <t>Analytical results for Nb in OREAS 291b (Indicative Value 0.64 ppm)</t>
  </si>
  <si>
    <t>Analytical results for Nd in OREAS 291b (Indicative Value 21.9 ppm)</t>
  </si>
  <si>
    <t>Analytical results for Ni in OREAS 291b (Certified Value 55 ppm)</t>
  </si>
  <si>
    <t>Analytical results for P in OREAS 291b (Certified Value 0.046 wt.%)</t>
  </si>
  <si>
    <t>Analytical results for Pb in OREAS 291b (Certified Value 39.9 ppm)</t>
  </si>
  <si>
    <t>Analytical results for Pr in OREAS 291b (Indicative Value 5.84 ppm)</t>
  </si>
  <si>
    <t>Analytical results for Rb in OREAS 291b (Certified Value 77 ppm)</t>
  </si>
  <si>
    <t>Analytical results for Sb in OREAS 291b (Certified Value 1.26 wt.%)</t>
  </si>
  <si>
    <t>Analytical results for Sc in OREAS 291b (Certified Value 6.29 ppm)</t>
  </si>
  <si>
    <t>Analytical results for Se in OREAS 291b (Certified Value 2.94 ppm)</t>
  </si>
  <si>
    <t>Analytical results for Sm in OREAS 291b (Indicative Value 4.02 ppm)</t>
  </si>
  <si>
    <t>Analytical results for Sn in OREAS 291b (Certified Value 1.8 ppm)</t>
  </si>
  <si>
    <t>Analytical results for Sr in OREAS 291b (Certified Value 34.2 ppm)</t>
  </si>
  <si>
    <t>Analytical results for Ta in OREAS 291b (Certified Value &lt; 0.01 ppm)</t>
  </si>
  <si>
    <t>Analytical results for Tb in OREAS 291b (Indicative Value 0.4 ppm)</t>
  </si>
  <si>
    <t>Analytical results for Te in OREAS 291b (Certified Value 0.057 ppm)</t>
  </si>
  <si>
    <t>Analytical results for Th in OREAS 291b (Certified Value 11.3 ppm)</t>
  </si>
  <si>
    <t>Analytical results for Ti in OREAS 291b (Certified Value 0.095 wt.%)</t>
  </si>
  <si>
    <t>Analytical results for Tl in OREAS 291b (Certified Value 0.54 ppm)</t>
  </si>
  <si>
    <t>Analytical results for Tm in OREAS 291b (Indicative Value 0.11 ppm)</t>
  </si>
  <si>
    <t>Analytical results for U in OREAS 291b (Certified Value 1.41 ppm)</t>
  </si>
  <si>
    <t>Analytical results for V in OREAS 291b (Certified Value 60 ppm)</t>
  </si>
  <si>
    <t>Analytical results for W in OREAS 291b (Certified Value 0.93 ppm)</t>
  </si>
  <si>
    <t>Analytical results for Y in OREAS 291b (Certified Value 8.01 ppm)</t>
  </si>
  <si>
    <t>Analytical results for Yb in OREAS 291b (Indicative Value 0.72 ppm)</t>
  </si>
  <si>
    <t>Analytical results for Zn in OREAS 291b (Certified Value 109 ppm)</t>
  </si>
  <si>
    <t>Analytical results for Zr in OREAS 291b (Certified Value 16.1 ppm)</t>
  </si>
  <si>
    <t/>
  </si>
  <si>
    <t>Table 5. Participating Laboratory List used for OREAS 291b</t>
  </si>
  <si>
    <t>Table 4. Abbreviations used for OREAS 291b</t>
  </si>
  <si>
    <t>Table 3. Certified Values and Performance Gates for OREAS 291b</t>
  </si>
  <si>
    <t>Table 2. Indicative Values for OREAS 291b</t>
  </si>
  <si>
    <t>Table 1. Certified Values, Expanded Uncertainty and Tolerance Limits for OREAS 291b</t>
  </si>
  <si>
    <t>SI unit equivalents: ppm (parts per million; 1 x 10-⁶) ≡ mg/kg; wt.% (weight per cent) ≡ % (mass fraction)</t>
  </si>
  <si>
    <t>ORE - Lab-Upscaled RSD Results for CRM: OREAS 291b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</si>
</sst>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5"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353727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1EBAE1-BA55-C83C-CE57-12817E14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86D41E-BC52-CC0F-C1F6-F947EB22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288</xdr:row>
      <xdr:rowOff>162127</xdr:rowOff>
    </xdr:from>
    <xdr:to>
      <xdr:col>9</xdr:col>
      <xdr:colOff>414322</xdr:colOff>
      <xdr:row>294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F31B3-4B67-B4C1-5203-BD12F521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477195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9</xdr:col>
      <xdr:colOff>407702</xdr:colOff>
      <xdr:row>164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D020FF-16E9-2C4A-61B2-C8BE0535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7495500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BDA81C-FD0F-E7FA-6177-AF7D0352A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D1F402-20E4-EB61-8172-0D275C7DB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FFE35-5AFF-8981-9714-154384FC5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1107</xdr:row>
      <xdr:rowOff>0</xdr:rowOff>
    </xdr:from>
    <xdr:to>
      <xdr:col>9</xdr:col>
      <xdr:colOff>373612</xdr:colOff>
      <xdr:row>1112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CA8C7C-2F04-DFEC-77FB-5622831EB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813618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1124</xdr:row>
      <xdr:rowOff>0</xdr:rowOff>
    </xdr:from>
    <xdr:to>
      <xdr:col>9</xdr:col>
      <xdr:colOff>371577</xdr:colOff>
      <xdr:row>1129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AB78C5-5728-417A-8FB9-D3D7532DE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390453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9273F0-F9DC-7505-33D9-FA2A6AD50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144177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225C2E-EC68-95AB-8EE7-03A9A231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F3073-D7CB-BDFB-7A2D-F2A2F34C5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0F0877-DCEA-9690-C0F5-9B77D1036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163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E80A9-9588-3A34-BD88-BE26B648D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341415</xdr:colOff>
      <xdr:row>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62E1E8-563F-B1B7-E7BC-C4BDD1CA1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54129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4FD8C0-16E4-1BEE-31B1-8F5C42DA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387301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139D8-94FB-5BF0-492F-1DCAEB8ED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666</v>
      </c>
      <c r="C1" s="88"/>
      <c r="D1" s="88"/>
      <c r="E1" s="88"/>
      <c r="F1" s="88"/>
      <c r="G1" s="88"/>
      <c r="H1" s="72"/>
    </row>
    <row r="2" spans="1:8" ht="15.75" customHeight="1">
      <c r="A2" s="262"/>
      <c r="B2" s="260" t="s">
        <v>2</v>
      </c>
      <c r="C2" s="73" t="s">
        <v>67</v>
      </c>
      <c r="D2" s="258" t="s">
        <v>185</v>
      </c>
      <c r="E2" s="259"/>
      <c r="F2" s="258" t="s">
        <v>93</v>
      </c>
      <c r="G2" s="259"/>
      <c r="H2" s="80"/>
    </row>
    <row r="3" spans="1:8" ht="12.75">
      <c r="A3" s="262"/>
      <c r="B3" s="261"/>
      <c r="C3" s="71" t="s">
        <v>47</v>
      </c>
      <c r="D3" s="175" t="s">
        <v>68</v>
      </c>
      <c r="E3" s="39" t="s">
        <v>69</v>
      </c>
      <c r="F3" s="175" t="s">
        <v>68</v>
      </c>
      <c r="G3" s="39" t="s">
        <v>69</v>
      </c>
      <c r="H3" s="81"/>
    </row>
    <row r="4" spans="1:8" ht="15.75" customHeight="1">
      <c r="A4" s="90"/>
      <c r="B4" s="40" t="s">
        <v>208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394</v>
      </c>
      <c r="C5" s="235">
        <v>4.2590339866428284</v>
      </c>
      <c r="D5" s="236">
        <v>4.1955652057086681</v>
      </c>
      <c r="E5" s="237">
        <v>4.3225027675769887</v>
      </c>
      <c r="F5" s="236">
        <v>4.245292644029723</v>
      </c>
      <c r="G5" s="237">
        <v>4.2727753292559338</v>
      </c>
      <c r="H5" s="82"/>
    </row>
    <row r="6" spans="1:8" ht="15.75" customHeight="1">
      <c r="A6" s="90"/>
      <c r="B6" s="238" t="s">
        <v>209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394</v>
      </c>
      <c r="C7" s="235">
        <v>4.349444444444444</v>
      </c>
      <c r="D7" s="236">
        <v>4.2740924500283626</v>
      </c>
      <c r="E7" s="237">
        <v>4.4247964388605254</v>
      </c>
      <c r="F7" s="236">
        <v>4.3385744962201347</v>
      </c>
      <c r="G7" s="237">
        <v>4.3603143926687533</v>
      </c>
      <c r="H7" s="82"/>
    </row>
    <row r="8" spans="1:8" ht="15.75" customHeight="1">
      <c r="A8" s="90"/>
      <c r="B8" s="238" t="s">
        <v>210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394</v>
      </c>
      <c r="C9" s="235">
        <v>4.4160555555555563</v>
      </c>
      <c r="D9" s="236">
        <v>4.3663846958020969</v>
      </c>
      <c r="E9" s="237">
        <v>4.4657264153090157</v>
      </c>
      <c r="F9" s="236">
        <v>4.4122247582820524</v>
      </c>
      <c r="G9" s="237">
        <v>4.4198863528290602</v>
      </c>
      <c r="H9" s="82"/>
    </row>
    <row r="10" spans="1:8" ht="15.75" customHeight="1">
      <c r="A10" s="90"/>
      <c r="B10" s="238" t="s">
        <v>211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394</v>
      </c>
      <c r="C11" s="235">
        <v>3.9522921568627454</v>
      </c>
      <c r="D11" s="236">
        <v>3.8568902683149862</v>
      </c>
      <c r="E11" s="237">
        <v>4.0476940454105046</v>
      </c>
      <c r="F11" s="236">
        <v>3.9383234010395061</v>
      </c>
      <c r="G11" s="237">
        <v>3.9662609126859847</v>
      </c>
      <c r="H11" s="82"/>
    </row>
    <row r="12" spans="1:8" ht="15.75" customHeight="1">
      <c r="A12" s="90"/>
      <c r="B12" s="238" t="s">
        <v>205</v>
      </c>
      <c r="C12" s="177"/>
      <c r="D12" s="177"/>
      <c r="E12" s="177"/>
      <c r="F12" s="177"/>
      <c r="G12" s="176"/>
      <c r="H12" s="82"/>
    </row>
    <row r="13" spans="1:8" ht="15.75" customHeight="1">
      <c r="A13" s="90"/>
      <c r="B13" s="178" t="s">
        <v>395</v>
      </c>
      <c r="C13" s="235">
        <v>1.5585907407407407</v>
      </c>
      <c r="D13" s="236">
        <v>1.4907689963924853</v>
      </c>
      <c r="E13" s="237">
        <v>1.6264124850889963</v>
      </c>
      <c r="F13" s="236">
        <v>1.5155909715905636</v>
      </c>
      <c r="G13" s="237">
        <v>1.601590509890918</v>
      </c>
      <c r="H13" s="82"/>
    </row>
    <row r="14" spans="1:8" ht="15.75" customHeight="1">
      <c r="A14" s="90"/>
      <c r="B14" s="238" t="s">
        <v>135</v>
      </c>
      <c r="C14" s="177"/>
      <c r="D14" s="177"/>
      <c r="E14" s="177"/>
      <c r="F14" s="177"/>
      <c r="G14" s="176"/>
      <c r="H14" s="82"/>
    </row>
    <row r="15" spans="1:8" ht="15.75" customHeight="1">
      <c r="A15" s="90"/>
      <c r="B15" s="178" t="s">
        <v>395</v>
      </c>
      <c r="C15" s="235">
        <v>1.5875975547201335</v>
      </c>
      <c r="D15" s="236">
        <v>1.5531392574353986</v>
      </c>
      <c r="E15" s="237">
        <v>1.6220558520048685</v>
      </c>
      <c r="F15" s="236">
        <v>1.5675518776586634</v>
      </c>
      <c r="G15" s="237">
        <v>1.6076432317816036</v>
      </c>
      <c r="H15" s="82"/>
    </row>
    <row r="16" spans="1:8" ht="15.75" customHeight="1">
      <c r="A16" s="90"/>
      <c r="B16" s="238" t="s">
        <v>183</v>
      </c>
      <c r="C16" s="177"/>
      <c r="D16" s="177"/>
      <c r="E16" s="177"/>
      <c r="F16" s="177"/>
      <c r="G16" s="176"/>
      <c r="H16" s="82"/>
    </row>
    <row r="17" spans="1:8" ht="15.75" customHeight="1">
      <c r="A17" s="90"/>
      <c r="B17" s="178" t="s">
        <v>396</v>
      </c>
      <c r="C17" s="233">
        <v>0.32523138259751605</v>
      </c>
      <c r="D17" s="239">
        <v>0.29364002281031909</v>
      </c>
      <c r="E17" s="240">
        <v>0.35682274238471301</v>
      </c>
      <c r="F17" s="239">
        <v>0.2930903970808722</v>
      </c>
      <c r="G17" s="240">
        <v>0.3573723681141599</v>
      </c>
      <c r="H17" s="82"/>
    </row>
    <row r="18" spans="1:8" ht="15.75" customHeight="1">
      <c r="A18" s="90"/>
      <c r="B18" s="178" t="s">
        <v>397</v>
      </c>
      <c r="C18" s="235">
        <v>7.3944689641237495</v>
      </c>
      <c r="D18" s="236">
        <v>7.1609563453512477</v>
      </c>
      <c r="E18" s="237">
        <v>7.6279815828962514</v>
      </c>
      <c r="F18" s="236">
        <v>7.2397452284180677</v>
      </c>
      <c r="G18" s="237">
        <v>7.5491926998294314</v>
      </c>
      <c r="H18" s="82"/>
    </row>
    <row r="19" spans="1:8" ht="15.75" customHeight="1">
      <c r="A19" s="90"/>
      <c r="B19" s="178" t="s">
        <v>398</v>
      </c>
      <c r="C19" s="234">
        <v>400.66364352120218</v>
      </c>
      <c r="D19" s="242">
        <v>391.94607713835768</v>
      </c>
      <c r="E19" s="243">
        <v>409.38120990404667</v>
      </c>
      <c r="F19" s="242">
        <v>392.59934259628147</v>
      </c>
      <c r="G19" s="243">
        <v>408.72794444612288</v>
      </c>
      <c r="H19" s="82"/>
    </row>
    <row r="20" spans="1:8" ht="15.75" customHeight="1">
      <c r="A20" s="90"/>
      <c r="B20" s="178" t="s">
        <v>399</v>
      </c>
      <c r="C20" s="234">
        <v>696.80179901829342</v>
      </c>
      <c r="D20" s="242">
        <v>673.27566037398503</v>
      </c>
      <c r="E20" s="243">
        <v>720.32793766260181</v>
      </c>
      <c r="F20" s="242">
        <v>687.18580305401167</v>
      </c>
      <c r="G20" s="243">
        <v>706.41779498257517</v>
      </c>
      <c r="H20" s="82"/>
    </row>
    <row r="21" spans="1:8" ht="15.75" customHeight="1">
      <c r="A21" s="90"/>
      <c r="B21" s="178" t="s">
        <v>400</v>
      </c>
      <c r="C21" s="235">
        <v>2.4965555461512472</v>
      </c>
      <c r="D21" s="236">
        <v>2.4092874389977306</v>
      </c>
      <c r="E21" s="237">
        <v>2.5838236533047638</v>
      </c>
      <c r="F21" s="236">
        <v>2.4273961852451436</v>
      </c>
      <c r="G21" s="237">
        <v>2.5657149070573508</v>
      </c>
      <c r="H21" s="82"/>
    </row>
    <row r="22" spans="1:8" ht="15.75" customHeight="1">
      <c r="A22" s="90"/>
      <c r="B22" s="178" t="s">
        <v>401</v>
      </c>
      <c r="C22" s="235">
        <v>0.74970086061696939</v>
      </c>
      <c r="D22" s="236">
        <v>0.68692886565866884</v>
      </c>
      <c r="E22" s="237">
        <v>0.81247285557526994</v>
      </c>
      <c r="F22" s="236">
        <v>0.71308518079644834</v>
      </c>
      <c r="G22" s="237">
        <v>0.78631654043749044</v>
      </c>
      <c r="H22" s="82"/>
    </row>
    <row r="23" spans="1:8" ht="15.75" customHeight="1">
      <c r="A23" s="90"/>
      <c r="B23" s="178" t="s">
        <v>402</v>
      </c>
      <c r="C23" s="233">
        <v>0.38315531232585331</v>
      </c>
      <c r="D23" s="239">
        <v>0.37130544176466196</v>
      </c>
      <c r="E23" s="240">
        <v>0.39500518288704467</v>
      </c>
      <c r="F23" s="239">
        <v>0.37687703416135798</v>
      </c>
      <c r="G23" s="240">
        <v>0.38943359049034865</v>
      </c>
      <c r="H23" s="82"/>
    </row>
    <row r="24" spans="1:8" ht="15.75" customHeight="1">
      <c r="A24" s="90"/>
      <c r="B24" s="178" t="s">
        <v>403</v>
      </c>
      <c r="C24" s="234">
        <v>80.888420531580522</v>
      </c>
      <c r="D24" s="242">
        <v>75.814555050676859</v>
      </c>
      <c r="E24" s="243">
        <v>85.962286012484185</v>
      </c>
      <c r="F24" s="242">
        <v>78.622011036702716</v>
      </c>
      <c r="G24" s="243">
        <v>83.154830026458328</v>
      </c>
      <c r="H24" s="82"/>
    </row>
    <row r="25" spans="1:8" ht="15.75" customHeight="1">
      <c r="A25" s="90"/>
      <c r="B25" s="178" t="s">
        <v>404</v>
      </c>
      <c r="C25" s="247">
        <v>15.943485977091862</v>
      </c>
      <c r="D25" s="248">
        <v>15.183626320284933</v>
      </c>
      <c r="E25" s="249">
        <v>16.703345633898792</v>
      </c>
      <c r="F25" s="248">
        <v>15.538924190606787</v>
      </c>
      <c r="G25" s="249">
        <v>16.348047763576936</v>
      </c>
      <c r="H25" s="82"/>
    </row>
    <row r="26" spans="1:8" ht="15.75" customHeight="1">
      <c r="A26" s="90"/>
      <c r="B26" s="178" t="s">
        <v>405</v>
      </c>
      <c r="C26" s="234">
        <v>134.128013413079</v>
      </c>
      <c r="D26" s="242">
        <v>129.36938245040929</v>
      </c>
      <c r="E26" s="243">
        <v>138.88664437574872</v>
      </c>
      <c r="F26" s="242">
        <v>129.58626308344236</v>
      </c>
      <c r="G26" s="243">
        <v>138.66976374271565</v>
      </c>
      <c r="H26" s="82"/>
    </row>
    <row r="27" spans="1:8" ht="15.75" customHeight="1">
      <c r="A27" s="90"/>
      <c r="B27" s="178" t="s">
        <v>406</v>
      </c>
      <c r="C27" s="247">
        <v>11.319742233322749</v>
      </c>
      <c r="D27" s="248">
        <v>10.810795751281946</v>
      </c>
      <c r="E27" s="249">
        <v>11.828688715363553</v>
      </c>
      <c r="F27" s="248">
        <v>11.005297670302838</v>
      </c>
      <c r="G27" s="249">
        <v>11.634186796342661</v>
      </c>
      <c r="H27" s="82"/>
    </row>
    <row r="28" spans="1:8" ht="15.75" customHeight="1">
      <c r="A28" s="90"/>
      <c r="B28" s="178" t="s">
        <v>407</v>
      </c>
      <c r="C28" s="234">
        <v>53.064770349126555</v>
      </c>
      <c r="D28" s="242">
        <v>50.872640726138684</v>
      </c>
      <c r="E28" s="243">
        <v>55.256899972114425</v>
      </c>
      <c r="F28" s="242">
        <v>51.511814818180589</v>
      </c>
      <c r="G28" s="243">
        <v>54.61772588007252</v>
      </c>
      <c r="H28" s="82"/>
    </row>
    <row r="29" spans="1:8" ht="15.75" customHeight="1">
      <c r="A29" s="90"/>
      <c r="B29" s="178" t="s">
        <v>408</v>
      </c>
      <c r="C29" s="235">
        <v>3.2074236625638037</v>
      </c>
      <c r="D29" s="236">
        <v>2.8052601034902009</v>
      </c>
      <c r="E29" s="237">
        <v>3.6095872216374065</v>
      </c>
      <c r="F29" s="236">
        <v>3.0390101685828266</v>
      </c>
      <c r="G29" s="237">
        <v>3.3758371565447809</v>
      </c>
      <c r="H29" s="83"/>
    </row>
    <row r="30" spans="1:8" ht="15.75" customHeight="1">
      <c r="A30" s="90"/>
      <c r="B30" s="178" t="s">
        <v>409</v>
      </c>
      <c r="C30" s="235">
        <v>1.6114239670574739</v>
      </c>
      <c r="D30" s="236">
        <v>1.3609928520429508</v>
      </c>
      <c r="E30" s="237">
        <v>1.861855082071997</v>
      </c>
      <c r="F30" s="236">
        <v>1.5514957949231638</v>
      </c>
      <c r="G30" s="237">
        <v>1.671352139191784</v>
      </c>
      <c r="H30" s="82"/>
    </row>
    <row r="31" spans="1:8" ht="15.75" customHeight="1">
      <c r="A31" s="90"/>
      <c r="B31" s="178" t="s">
        <v>410</v>
      </c>
      <c r="C31" s="235">
        <v>1.1795160676263807</v>
      </c>
      <c r="D31" s="236">
        <v>1.076389087460212</v>
      </c>
      <c r="E31" s="237">
        <v>1.2826430477925495</v>
      </c>
      <c r="F31" s="236">
        <v>1.1066854358415914</v>
      </c>
      <c r="G31" s="237">
        <v>1.2523466994111701</v>
      </c>
      <c r="H31" s="82"/>
    </row>
    <row r="32" spans="1:8" ht="15.75" customHeight="1">
      <c r="A32" s="90"/>
      <c r="B32" s="178" t="s">
        <v>411</v>
      </c>
      <c r="C32" s="235">
        <v>3.8491834433459222</v>
      </c>
      <c r="D32" s="236">
        <v>3.7485012675884128</v>
      </c>
      <c r="E32" s="237">
        <v>3.9498656191034316</v>
      </c>
      <c r="F32" s="236">
        <v>3.7896498199127375</v>
      </c>
      <c r="G32" s="237">
        <v>3.9087170667791069</v>
      </c>
      <c r="H32" s="82"/>
    </row>
    <row r="33" spans="1:8" ht="15.75" customHeight="1">
      <c r="A33" s="90"/>
      <c r="B33" s="178" t="s">
        <v>412</v>
      </c>
      <c r="C33" s="247">
        <v>20.014188059603637</v>
      </c>
      <c r="D33" s="248">
        <v>19.113544521534646</v>
      </c>
      <c r="E33" s="249">
        <v>20.914831597672627</v>
      </c>
      <c r="F33" s="248">
        <v>19.458660849056194</v>
      </c>
      <c r="G33" s="249">
        <v>20.569715270151079</v>
      </c>
      <c r="H33" s="82"/>
    </row>
    <row r="34" spans="1:8" ht="15.75" customHeight="1">
      <c r="A34" s="90"/>
      <c r="B34" s="178" t="s">
        <v>413</v>
      </c>
      <c r="C34" s="235">
        <v>4.556658429332658</v>
      </c>
      <c r="D34" s="236">
        <v>4.1055019862378419</v>
      </c>
      <c r="E34" s="237">
        <v>5.007814872427474</v>
      </c>
      <c r="F34" s="236">
        <v>4.4091646927486154</v>
      </c>
      <c r="G34" s="237">
        <v>4.7041521659167005</v>
      </c>
      <c r="H34" s="82"/>
    </row>
    <row r="35" spans="1:8" ht="15.75" customHeight="1">
      <c r="A35" s="90"/>
      <c r="B35" s="178" t="s">
        <v>414</v>
      </c>
      <c r="C35" s="235">
        <v>3.7856987055066145</v>
      </c>
      <c r="D35" s="236">
        <v>3.5719696122517606</v>
      </c>
      <c r="E35" s="237">
        <v>3.9994277987614684</v>
      </c>
      <c r="F35" s="236">
        <v>3.6588275373628631</v>
      </c>
      <c r="G35" s="237">
        <v>3.9125698736503658</v>
      </c>
      <c r="H35" s="82"/>
    </row>
    <row r="36" spans="1:8" ht="15.75" customHeight="1">
      <c r="A36" s="90"/>
      <c r="B36" s="178" t="s">
        <v>415</v>
      </c>
      <c r="C36" s="235">
        <v>0.58561730072509199</v>
      </c>
      <c r="D36" s="236">
        <v>0.50835999539249643</v>
      </c>
      <c r="E36" s="237">
        <v>0.66287460605768755</v>
      </c>
      <c r="F36" s="236">
        <v>0.54540394059218955</v>
      </c>
      <c r="G36" s="237">
        <v>0.62583066085799444</v>
      </c>
      <c r="H36" s="82"/>
    </row>
    <row r="37" spans="1:8" ht="15.75" customHeight="1">
      <c r="A37" s="90"/>
      <c r="B37" s="178" t="s">
        <v>416</v>
      </c>
      <c r="C37" s="233">
        <v>7.6259259259259263E-2</v>
      </c>
      <c r="D37" s="239">
        <v>5.9795923367424217E-2</v>
      </c>
      <c r="E37" s="240">
        <v>9.2722595151094309E-2</v>
      </c>
      <c r="F37" s="239">
        <v>6.7024207765385799E-2</v>
      </c>
      <c r="G37" s="240">
        <v>8.5494310753132727E-2</v>
      </c>
      <c r="H37" s="82"/>
    </row>
    <row r="38" spans="1:8" ht="15.75" customHeight="1">
      <c r="A38" s="90"/>
      <c r="B38" s="178" t="s">
        <v>417</v>
      </c>
      <c r="C38" s="235">
        <v>2.996061940262869</v>
      </c>
      <c r="D38" s="236">
        <v>2.9090262133880338</v>
      </c>
      <c r="E38" s="237">
        <v>3.0830976671377042</v>
      </c>
      <c r="F38" s="236">
        <v>2.925272823799395</v>
      </c>
      <c r="G38" s="237">
        <v>3.066851056726343</v>
      </c>
      <c r="H38" s="82"/>
    </row>
    <row r="39" spans="1:8" ht="15.75" customHeight="1">
      <c r="A39" s="90"/>
      <c r="B39" s="178" t="s">
        <v>418</v>
      </c>
      <c r="C39" s="247">
        <v>41.954816150908663</v>
      </c>
      <c r="D39" s="248">
        <v>39.841312729801771</v>
      </c>
      <c r="E39" s="249">
        <v>44.068319572015554</v>
      </c>
      <c r="F39" s="248">
        <v>40.804553371398441</v>
      </c>
      <c r="G39" s="249">
        <v>43.105078930418884</v>
      </c>
      <c r="H39" s="82"/>
    </row>
    <row r="40" spans="1:8" ht="15.75" customHeight="1">
      <c r="A40" s="90"/>
      <c r="B40" s="178" t="s">
        <v>419</v>
      </c>
      <c r="C40" s="247">
        <v>49.287941800275945</v>
      </c>
      <c r="D40" s="248">
        <v>47.218561972927247</v>
      </c>
      <c r="E40" s="249">
        <v>51.357321627624643</v>
      </c>
      <c r="F40" s="248">
        <v>48.291070395726152</v>
      </c>
      <c r="G40" s="249">
        <v>50.284813204825738</v>
      </c>
      <c r="H40" s="82"/>
    </row>
    <row r="41" spans="1:8" ht="15.75" customHeight="1">
      <c r="A41" s="90"/>
      <c r="B41" s="178" t="s">
        <v>420</v>
      </c>
      <c r="C41" s="235">
        <v>0.27032207223013527</v>
      </c>
      <c r="D41" s="236">
        <v>0.23511882777423682</v>
      </c>
      <c r="E41" s="237">
        <v>0.30552531668603372</v>
      </c>
      <c r="F41" s="236">
        <v>0.24263381559729599</v>
      </c>
      <c r="G41" s="237">
        <v>0.29801032886297457</v>
      </c>
      <c r="H41" s="82"/>
    </row>
    <row r="42" spans="1:8" ht="15.75" customHeight="1">
      <c r="A42" s="90"/>
      <c r="B42" s="178" t="s">
        <v>421</v>
      </c>
      <c r="C42" s="235">
        <v>1.4724605398878816</v>
      </c>
      <c r="D42" s="236">
        <v>1.4282376817766731</v>
      </c>
      <c r="E42" s="237">
        <v>1.5166833979990901</v>
      </c>
      <c r="F42" s="236">
        <v>1.4429910477062107</v>
      </c>
      <c r="G42" s="237">
        <v>1.5019300320695526</v>
      </c>
      <c r="H42" s="82"/>
    </row>
    <row r="43" spans="1:8" ht="15.75" customHeight="1">
      <c r="A43" s="90"/>
      <c r="B43" s="178" t="s">
        <v>422</v>
      </c>
      <c r="C43" s="233">
        <v>4.6095356051014974E-2</v>
      </c>
      <c r="D43" s="239">
        <v>4.4771726162379497E-2</v>
      </c>
      <c r="E43" s="240">
        <v>4.7418985939650451E-2</v>
      </c>
      <c r="F43" s="239">
        <v>4.5352132936494816E-2</v>
      </c>
      <c r="G43" s="240">
        <v>4.6838579165535132E-2</v>
      </c>
      <c r="H43" s="82"/>
    </row>
    <row r="44" spans="1:8" ht="15.75" customHeight="1">
      <c r="A44" s="90"/>
      <c r="B44" s="178" t="s">
        <v>423</v>
      </c>
      <c r="C44" s="235">
        <v>2.1711515151515153</v>
      </c>
      <c r="D44" s="236">
        <v>2.0045849769376654</v>
      </c>
      <c r="E44" s="237">
        <v>2.3377180533653652</v>
      </c>
      <c r="F44" s="236">
        <v>2.0733035820306265</v>
      </c>
      <c r="G44" s="237">
        <v>2.2689994482724041</v>
      </c>
      <c r="H44" s="82"/>
    </row>
    <row r="45" spans="1:8" ht="15.75" customHeight="1">
      <c r="A45" s="90"/>
      <c r="B45" s="178" t="s">
        <v>424</v>
      </c>
      <c r="C45" s="233">
        <v>0.50803575000000001</v>
      </c>
      <c r="D45" s="239">
        <v>0.49173283149489855</v>
      </c>
      <c r="E45" s="240">
        <v>0.52433866850510147</v>
      </c>
      <c r="F45" s="239">
        <v>0.49517892045086748</v>
      </c>
      <c r="G45" s="240">
        <v>0.52089257954913248</v>
      </c>
      <c r="H45" s="82"/>
    </row>
    <row r="46" spans="1:8" ht="15.75" customHeight="1">
      <c r="A46" s="90"/>
      <c r="B46" s="178" t="s">
        <v>425</v>
      </c>
      <c r="C46" s="247">
        <v>12.973793954208187</v>
      </c>
      <c r="D46" s="248">
        <v>11.724634182210952</v>
      </c>
      <c r="E46" s="249">
        <v>14.222953726205422</v>
      </c>
      <c r="F46" s="248">
        <v>12.414619964517399</v>
      </c>
      <c r="G46" s="249">
        <v>13.532967943898974</v>
      </c>
      <c r="H46" s="84"/>
    </row>
    <row r="47" spans="1:8" ht="15.75" customHeight="1">
      <c r="A47" s="90"/>
      <c r="B47" s="178" t="s">
        <v>426</v>
      </c>
      <c r="C47" s="247">
        <v>35.803963307295561</v>
      </c>
      <c r="D47" s="248">
        <v>33.65121447810715</v>
      </c>
      <c r="E47" s="249">
        <v>37.956712136483972</v>
      </c>
      <c r="F47" s="248">
        <v>35.16654060877655</v>
      </c>
      <c r="G47" s="249">
        <v>36.441386005814572</v>
      </c>
      <c r="H47" s="84"/>
    </row>
    <row r="48" spans="1:8" ht="15.75" customHeight="1">
      <c r="A48" s="90"/>
      <c r="B48" s="178" t="s">
        <v>427</v>
      </c>
      <c r="C48" s="234">
        <v>57.624504439519065</v>
      </c>
      <c r="D48" s="242">
        <v>55.374251130027126</v>
      </c>
      <c r="E48" s="243">
        <v>59.874757749011003</v>
      </c>
      <c r="F48" s="242">
        <v>56.010588539092353</v>
      </c>
      <c r="G48" s="243">
        <v>59.238420339945776</v>
      </c>
      <c r="H48" s="82"/>
    </row>
    <row r="49" spans="1:8" ht="15.75" customHeight="1">
      <c r="A49" s="90"/>
      <c r="B49" s="178" t="s">
        <v>428</v>
      </c>
      <c r="C49" s="233">
        <v>5.3861778572413088E-2</v>
      </c>
      <c r="D49" s="239">
        <v>5.1998954402277101E-2</v>
      </c>
      <c r="E49" s="240">
        <v>5.5724602742549076E-2</v>
      </c>
      <c r="F49" s="239">
        <v>5.2285349033187337E-2</v>
      </c>
      <c r="G49" s="240">
        <v>5.543820811163884E-2</v>
      </c>
      <c r="H49" s="82"/>
    </row>
    <row r="50" spans="1:8" ht="15.75" customHeight="1">
      <c r="A50" s="90"/>
      <c r="B50" s="178" t="s">
        <v>429</v>
      </c>
      <c r="C50" s="247">
        <v>48.620332810783509</v>
      </c>
      <c r="D50" s="248">
        <v>46.248991265085223</v>
      </c>
      <c r="E50" s="249">
        <v>50.991674356481795</v>
      </c>
      <c r="F50" s="248">
        <v>47.129653281530089</v>
      </c>
      <c r="G50" s="249">
        <v>50.111012340036929</v>
      </c>
      <c r="H50" s="82"/>
    </row>
    <row r="51" spans="1:8" ht="15.75" customHeight="1">
      <c r="A51" s="90"/>
      <c r="B51" s="178" t="s">
        <v>430</v>
      </c>
      <c r="C51" s="235">
        <v>9.412803535304274</v>
      </c>
      <c r="D51" s="236">
        <v>8.4384360824001305</v>
      </c>
      <c r="E51" s="237">
        <v>10.387170988208418</v>
      </c>
      <c r="F51" s="236">
        <v>9.1673344439270306</v>
      </c>
      <c r="G51" s="237">
        <v>9.6582726266815175</v>
      </c>
      <c r="H51" s="82"/>
    </row>
    <row r="52" spans="1:8" ht="15.75" customHeight="1">
      <c r="A52" s="90"/>
      <c r="B52" s="178" t="s">
        <v>431</v>
      </c>
      <c r="C52" s="234">
        <v>175.70620031761564</v>
      </c>
      <c r="D52" s="242">
        <v>168.70564156349903</v>
      </c>
      <c r="E52" s="243">
        <v>182.70675907173225</v>
      </c>
      <c r="F52" s="242">
        <v>169.9003622014894</v>
      </c>
      <c r="G52" s="243">
        <v>181.51203843374188</v>
      </c>
      <c r="H52" s="82"/>
    </row>
    <row r="53" spans="1:8" ht="15.75" customHeight="1">
      <c r="A53" s="90"/>
      <c r="B53" s="178" t="s">
        <v>432</v>
      </c>
      <c r="C53" s="233">
        <v>3.5493060559461304E-3</v>
      </c>
      <c r="D53" s="239">
        <v>2.0043931626671356E-3</v>
      </c>
      <c r="E53" s="240">
        <v>5.0942189492251249E-3</v>
      </c>
      <c r="F53" s="239" t="s">
        <v>94</v>
      </c>
      <c r="G53" s="240" t="s">
        <v>94</v>
      </c>
      <c r="H53" s="82"/>
    </row>
    <row r="54" spans="1:8" ht="15.75" customHeight="1">
      <c r="A54" s="90"/>
      <c r="B54" s="178" t="s">
        <v>433</v>
      </c>
      <c r="C54" s="233">
        <v>0.81842699334227709</v>
      </c>
      <c r="D54" s="239">
        <v>0.79847925436376921</v>
      </c>
      <c r="E54" s="240">
        <v>0.83837473232078497</v>
      </c>
      <c r="F54" s="239">
        <v>0.80737408770827057</v>
      </c>
      <c r="G54" s="240">
        <v>0.8294798989762836</v>
      </c>
      <c r="H54" s="82"/>
    </row>
    <row r="55" spans="1:8" ht="15.75" customHeight="1">
      <c r="A55" s="90"/>
      <c r="B55" s="178" t="s">
        <v>395</v>
      </c>
      <c r="C55" s="235">
        <v>1.4125561266215292</v>
      </c>
      <c r="D55" s="236">
        <v>1.3208085903114184</v>
      </c>
      <c r="E55" s="237">
        <v>1.50430366293164</v>
      </c>
      <c r="F55" s="236">
        <v>1.3635943223765203</v>
      </c>
      <c r="G55" s="237">
        <v>1.4615179308665378</v>
      </c>
      <c r="H55" s="82"/>
    </row>
    <row r="56" spans="1:8" ht="15.75" customHeight="1">
      <c r="A56" s="90"/>
      <c r="B56" s="178" t="s">
        <v>434</v>
      </c>
      <c r="C56" s="247">
        <v>14.071186998986693</v>
      </c>
      <c r="D56" s="248">
        <v>13.336782694715724</v>
      </c>
      <c r="E56" s="249">
        <v>14.805591303257662</v>
      </c>
      <c r="F56" s="248">
        <v>13.658165545010402</v>
      </c>
      <c r="G56" s="249">
        <v>14.484208452962985</v>
      </c>
      <c r="H56" s="82"/>
    </row>
    <row r="57" spans="1:8" ht="15.75" customHeight="1">
      <c r="A57" s="90"/>
      <c r="B57" s="178" t="s">
        <v>435</v>
      </c>
      <c r="C57" s="235">
        <v>3.6528747014312373</v>
      </c>
      <c r="D57" s="236">
        <v>2.978518935842609</v>
      </c>
      <c r="E57" s="237">
        <v>4.3272304670198656</v>
      </c>
      <c r="F57" s="236">
        <v>3.0306366220106633</v>
      </c>
      <c r="G57" s="237">
        <v>4.2751127808518117</v>
      </c>
      <c r="H57" s="82"/>
    </row>
    <row r="58" spans="1:8" ht="15.75" customHeight="1">
      <c r="A58" s="90"/>
      <c r="B58" s="178" t="s">
        <v>436</v>
      </c>
      <c r="C58" s="235">
        <v>6.5697003323641834</v>
      </c>
      <c r="D58" s="236">
        <v>5.9850102650337682</v>
      </c>
      <c r="E58" s="237">
        <v>7.1543903996945986</v>
      </c>
      <c r="F58" s="236">
        <v>6.3154651109636308</v>
      </c>
      <c r="G58" s="237">
        <v>6.8239355537647359</v>
      </c>
      <c r="H58" s="82"/>
    </row>
    <row r="59" spans="1:8" ht="15.75" customHeight="1">
      <c r="A59" s="90"/>
      <c r="B59" s="178" t="s">
        <v>437</v>
      </c>
      <c r="C59" s="235">
        <v>4.5363451325266704</v>
      </c>
      <c r="D59" s="236">
        <v>3.7703763967352515</v>
      </c>
      <c r="E59" s="237">
        <v>5.3023138683180893</v>
      </c>
      <c r="F59" s="236">
        <v>3.7227486736927697</v>
      </c>
      <c r="G59" s="237">
        <v>5.3499415913605715</v>
      </c>
      <c r="H59" s="82"/>
    </row>
    <row r="60" spans="1:8" ht="15.75" customHeight="1">
      <c r="A60" s="90"/>
      <c r="B60" s="178" t="s">
        <v>438</v>
      </c>
      <c r="C60" s="234">
        <v>95.088011476452451</v>
      </c>
      <c r="D60" s="242">
        <v>92.23801303433784</v>
      </c>
      <c r="E60" s="243">
        <v>97.938009918567062</v>
      </c>
      <c r="F60" s="242">
        <v>92.814701586792225</v>
      </c>
      <c r="G60" s="243">
        <v>97.361321366112676</v>
      </c>
      <c r="H60" s="82"/>
    </row>
    <row r="61" spans="1:8" ht="15.75" customHeight="1">
      <c r="A61" s="90"/>
      <c r="B61" s="178" t="s">
        <v>439</v>
      </c>
      <c r="C61" s="235">
        <v>1.0119006813116687</v>
      </c>
      <c r="D61" s="236">
        <v>0.94191155541002192</v>
      </c>
      <c r="E61" s="237">
        <v>1.0818898072133154</v>
      </c>
      <c r="F61" s="236">
        <v>0.97385454263984372</v>
      </c>
      <c r="G61" s="237">
        <v>1.0499468199834936</v>
      </c>
      <c r="H61" s="82"/>
    </row>
    <row r="62" spans="1:8" ht="15.75" customHeight="1">
      <c r="A62" s="90"/>
      <c r="B62" s="178" t="s">
        <v>440</v>
      </c>
      <c r="C62" s="235">
        <v>0.60274679284679389</v>
      </c>
      <c r="D62" s="236">
        <v>0.54777969405774796</v>
      </c>
      <c r="E62" s="237">
        <v>0.65771389163583982</v>
      </c>
      <c r="F62" s="236">
        <v>0.57323102580418395</v>
      </c>
      <c r="G62" s="237">
        <v>0.63226255988940383</v>
      </c>
      <c r="H62" s="82"/>
    </row>
    <row r="63" spans="1:8" ht="15.75" customHeight="1">
      <c r="A63" s="90"/>
      <c r="B63" s="178" t="s">
        <v>441</v>
      </c>
      <c r="C63" s="247">
        <v>15.878526339215851</v>
      </c>
      <c r="D63" s="248">
        <v>15.155856470607688</v>
      </c>
      <c r="E63" s="249">
        <v>16.601196207824014</v>
      </c>
      <c r="F63" s="248">
        <v>15.393357705838653</v>
      </c>
      <c r="G63" s="249">
        <v>16.363694972593049</v>
      </c>
      <c r="H63" s="82"/>
    </row>
    <row r="64" spans="1:8" ht="15.75" customHeight="1">
      <c r="A64" s="90"/>
      <c r="B64" s="178" t="s">
        <v>442</v>
      </c>
      <c r="C64" s="233">
        <v>0.3751374546375294</v>
      </c>
      <c r="D64" s="239">
        <v>0.3480396508013629</v>
      </c>
      <c r="E64" s="240">
        <v>0.4022352584736959</v>
      </c>
      <c r="F64" s="239">
        <v>0.36502906846004401</v>
      </c>
      <c r="G64" s="240">
        <v>0.38524584081501478</v>
      </c>
      <c r="H64" s="82"/>
    </row>
    <row r="65" spans="1:8" ht="15.75" customHeight="1">
      <c r="A65" s="90"/>
      <c r="B65" s="178" t="s">
        <v>443</v>
      </c>
      <c r="C65" s="235">
        <v>0.93371688601882907</v>
      </c>
      <c r="D65" s="236">
        <v>0.88297331384331446</v>
      </c>
      <c r="E65" s="237">
        <v>0.98446045819434369</v>
      </c>
      <c r="F65" s="236">
        <v>0.90428146876086235</v>
      </c>
      <c r="G65" s="237">
        <v>0.9631523032767958</v>
      </c>
      <c r="H65" s="82"/>
    </row>
    <row r="66" spans="1:8" ht="15.75" customHeight="1">
      <c r="A66" s="90"/>
      <c r="B66" s="178" t="s">
        <v>444</v>
      </c>
      <c r="C66" s="235">
        <v>2.8933333333333335</v>
      </c>
      <c r="D66" s="236">
        <v>2.7401282760915766</v>
      </c>
      <c r="E66" s="237">
        <v>3.0465383905750905</v>
      </c>
      <c r="F66" s="236">
        <v>2.7878643052160763</v>
      </c>
      <c r="G66" s="237">
        <v>2.9988023614505908</v>
      </c>
      <c r="H66" s="82"/>
    </row>
    <row r="67" spans="1:8" ht="15.75" customHeight="1">
      <c r="A67" s="90"/>
      <c r="B67" s="178" t="s">
        <v>445</v>
      </c>
      <c r="C67" s="234">
        <v>100.21471235305425</v>
      </c>
      <c r="D67" s="242">
        <v>96.736550715295536</v>
      </c>
      <c r="E67" s="243">
        <v>103.69287399081297</v>
      </c>
      <c r="F67" s="242">
        <v>97.545431313797451</v>
      </c>
      <c r="G67" s="243">
        <v>102.88399339231106</v>
      </c>
      <c r="H67" s="82"/>
    </row>
    <row r="68" spans="1:8" ht="15.75" customHeight="1">
      <c r="A68" s="90"/>
      <c r="B68" s="178" t="s">
        <v>446</v>
      </c>
      <c r="C68" s="247">
        <v>15.643676425401058</v>
      </c>
      <c r="D68" s="248">
        <v>14.896984976109781</v>
      </c>
      <c r="E68" s="249">
        <v>16.390367874692334</v>
      </c>
      <c r="F68" s="248">
        <v>14.926383275516695</v>
      </c>
      <c r="G68" s="249">
        <v>16.36096957528542</v>
      </c>
      <c r="H68" s="82"/>
    </row>
    <row r="69" spans="1:8" ht="15.75" customHeight="1">
      <c r="A69" s="90"/>
      <c r="B69" s="178" t="s">
        <v>447</v>
      </c>
      <c r="C69" s="235">
        <v>1.6803121657255744</v>
      </c>
      <c r="D69" s="236">
        <v>1.4628270366208387</v>
      </c>
      <c r="E69" s="237">
        <v>1.8977972948303101</v>
      </c>
      <c r="F69" s="236">
        <v>1.6171252522497284</v>
      </c>
      <c r="G69" s="237">
        <v>1.7434990792014204</v>
      </c>
      <c r="H69" s="82"/>
    </row>
    <row r="70" spans="1:8" ht="15.75" customHeight="1">
      <c r="A70" s="90"/>
      <c r="B70" s="178" t="s">
        <v>448</v>
      </c>
      <c r="C70" s="234">
        <v>119.62277556498424</v>
      </c>
      <c r="D70" s="242">
        <v>115.92573602146039</v>
      </c>
      <c r="E70" s="243">
        <v>123.31981510850808</v>
      </c>
      <c r="F70" s="242">
        <v>116.39404400441131</v>
      </c>
      <c r="G70" s="243">
        <v>122.85150712555716</v>
      </c>
      <c r="H70" s="82"/>
    </row>
    <row r="71" spans="1:8" ht="15.75" customHeight="1">
      <c r="A71" s="90"/>
      <c r="B71" s="178" t="s">
        <v>449</v>
      </c>
      <c r="C71" s="234">
        <v>129.1861993843475</v>
      </c>
      <c r="D71" s="242">
        <v>123.89767410074377</v>
      </c>
      <c r="E71" s="243">
        <v>134.47472466795122</v>
      </c>
      <c r="F71" s="242">
        <v>125.51200765475416</v>
      </c>
      <c r="G71" s="243">
        <v>132.86039111394086</v>
      </c>
      <c r="H71" s="82"/>
    </row>
    <row r="72" spans="1:8" ht="15.75" customHeight="1">
      <c r="A72" s="90"/>
      <c r="B72" s="238" t="s">
        <v>207</v>
      </c>
      <c r="C72" s="177"/>
      <c r="D72" s="177"/>
      <c r="E72" s="177"/>
      <c r="F72" s="177"/>
      <c r="G72" s="176"/>
      <c r="H72" s="82"/>
    </row>
    <row r="73" spans="1:8" ht="15.75" customHeight="1">
      <c r="A73" s="90"/>
      <c r="B73" s="178" t="s">
        <v>396</v>
      </c>
      <c r="C73" s="233">
        <v>0.30988135205357792</v>
      </c>
      <c r="D73" s="239">
        <v>0.28559141703239865</v>
      </c>
      <c r="E73" s="240">
        <v>0.33417128707475718</v>
      </c>
      <c r="F73" s="239">
        <v>0.28706697625309774</v>
      </c>
      <c r="G73" s="240">
        <v>0.3326957278540581</v>
      </c>
      <c r="H73" s="82"/>
    </row>
    <row r="74" spans="1:8" ht="15.75" customHeight="1">
      <c r="A74" s="90"/>
      <c r="B74" s="178" t="s">
        <v>397</v>
      </c>
      <c r="C74" s="235">
        <v>2.4027833148405775</v>
      </c>
      <c r="D74" s="236">
        <v>2.2573335217797235</v>
      </c>
      <c r="E74" s="237">
        <v>2.5482331079014315</v>
      </c>
      <c r="F74" s="236">
        <v>2.3534062285640442</v>
      </c>
      <c r="G74" s="237">
        <v>2.4521604011171108</v>
      </c>
      <c r="H74" s="82"/>
    </row>
    <row r="75" spans="1:8" ht="15.75" customHeight="1">
      <c r="A75" s="90"/>
      <c r="B75" s="178" t="s">
        <v>398</v>
      </c>
      <c r="C75" s="234">
        <v>366.0382678447146</v>
      </c>
      <c r="D75" s="242">
        <v>349.41681037682633</v>
      </c>
      <c r="E75" s="243">
        <v>382.65972531260286</v>
      </c>
      <c r="F75" s="242">
        <v>357.17586295257109</v>
      </c>
      <c r="G75" s="243">
        <v>374.9006727368581</v>
      </c>
      <c r="H75" s="82"/>
    </row>
    <row r="76" spans="1:8" ht="15.75" customHeight="1">
      <c r="A76" s="90"/>
      <c r="B76" s="178" t="s">
        <v>399</v>
      </c>
      <c r="C76" s="234">
        <v>102.65273707830511</v>
      </c>
      <c r="D76" s="242">
        <v>98.452579670552012</v>
      </c>
      <c r="E76" s="243">
        <v>106.8528944860582</v>
      </c>
      <c r="F76" s="242">
        <v>99.009581531572906</v>
      </c>
      <c r="G76" s="243">
        <v>106.29589262503731</v>
      </c>
      <c r="H76" s="82"/>
    </row>
    <row r="77" spans="1:8" ht="15.75" customHeight="1">
      <c r="A77" s="90"/>
      <c r="B77" s="178" t="s">
        <v>400</v>
      </c>
      <c r="C77" s="235">
        <v>1.2034385558833334</v>
      </c>
      <c r="D77" s="236">
        <v>1.0992070619450582</v>
      </c>
      <c r="E77" s="237">
        <v>1.3076700498216085</v>
      </c>
      <c r="F77" s="236">
        <v>1.1656114261740689</v>
      </c>
      <c r="G77" s="237">
        <v>1.2412656855925979</v>
      </c>
      <c r="H77" s="82"/>
    </row>
    <row r="78" spans="1:8" ht="15.75" customHeight="1">
      <c r="A78" s="90"/>
      <c r="B78" s="178" t="s">
        <v>401</v>
      </c>
      <c r="C78" s="235">
        <v>0.77865992402221718</v>
      </c>
      <c r="D78" s="236">
        <v>0.72305395219364343</v>
      </c>
      <c r="E78" s="237">
        <v>0.83426589585079092</v>
      </c>
      <c r="F78" s="236">
        <v>0.74738525241710929</v>
      </c>
      <c r="G78" s="237">
        <v>0.80993459562732506</v>
      </c>
      <c r="H78" s="82"/>
    </row>
    <row r="79" spans="1:8" ht="15.75" customHeight="1">
      <c r="A79" s="90"/>
      <c r="B79" s="178" t="s">
        <v>402</v>
      </c>
      <c r="C79" s="233">
        <v>0.24952323415241384</v>
      </c>
      <c r="D79" s="239">
        <v>0.24065449502310957</v>
      </c>
      <c r="E79" s="240">
        <v>0.25839197328171815</v>
      </c>
      <c r="F79" s="239">
        <v>0.24030415041972153</v>
      </c>
      <c r="G79" s="240">
        <v>0.25874231788510615</v>
      </c>
      <c r="H79" s="82"/>
    </row>
    <row r="80" spans="1:8" ht="15.75" customHeight="1">
      <c r="A80" s="90"/>
      <c r="B80" s="178" t="s">
        <v>450</v>
      </c>
      <c r="C80" s="233">
        <v>6.9708333333333344E-2</v>
      </c>
      <c r="D80" s="239">
        <v>5.2873861268990588E-2</v>
      </c>
      <c r="E80" s="240">
        <v>8.6542805397676101E-2</v>
      </c>
      <c r="F80" s="239" t="s">
        <v>94</v>
      </c>
      <c r="G80" s="240" t="s">
        <v>94</v>
      </c>
      <c r="H80" s="82"/>
    </row>
    <row r="81" spans="1:8" ht="15.75" customHeight="1">
      <c r="A81" s="90"/>
      <c r="B81" s="178" t="s">
        <v>403</v>
      </c>
      <c r="C81" s="247">
        <v>44.932067252375923</v>
      </c>
      <c r="D81" s="248">
        <v>41.069096507588334</v>
      </c>
      <c r="E81" s="249">
        <v>48.795037997163512</v>
      </c>
      <c r="F81" s="248">
        <v>43.426051286095699</v>
      </c>
      <c r="G81" s="249">
        <v>46.438083218656146</v>
      </c>
      <c r="H81" s="82"/>
    </row>
    <row r="82" spans="1:8" ht="15.75" customHeight="1">
      <c r="A82" s="90"/>
      <c r="B82" s="178" t="s">
        <v>404</v>
      </c>
      <c r="C82" s="247">
        <v>14.830097230837298</v>
      </c>
      <c r="D82" s="248">
        <v>14.083318908590897</v>
      </c>
      <c r="E82" s="249">
        <v>15.576875553083699</v>
      </c>
      <c r="F82" s="248">
        <v>14.390554128391905</v>
      </c>
      <c r="G82" s="249">
        <v>15.269640333282691</v>
      </c>
      <c r="H82" s="82"/>
    </row>
    <row r="83" spans="1:8" ht="15.75" customHeight="1">
      <c r="A83" s="90"/>
      <c r="B83" s="178" t="s">
        <v>405</v>
      </c>
      <c r="C83" s="234">
        <v>96.6017497758898</v>
      </c>
      <c r="D83" s="242">
        <v>93.784480038129502</v>
      </c>
      <c r="E83" s="243">
        <v>99.419019513650099</v>
      </c>
      <c r="F83" s="242">
        <v>94.834681110346295</v>
      </c>
      <c r="G83" s="243">
        <v>98.368818441433305</v>
      </c>
      <c r="H83" s="82"/>
    </row>
    <row r="84" spans="1:8" ht="15.75" customHeight="1">
      <c r="A84" s="90"/>
      <c r="B84" s="178" t="s">
        <v>406</v>
      </c>
      <c r="C84" s="235">
        <v>7.3209596840401927</v>
      </c>
      <c r="D84" s="236">
        <v>6.9312956837892177</v>
      </c>
      <c r="E84" s="237">
        <v>7.7106236842911677</v>
      </c>
      <c r="F84" s="236">
        <v>7.1072607034182047</v>
      </c>
      <c r="G84" s="237">
        <v>7.5346586646621807</v>
      </c>
      <c r="H84" s="82"/>
    </row>
    <row r="85" spans="1:8" ht="15.75" customHeight="1">
      <c r="A85" s="90"/>
      <c r="B85" s="178" t="s">
        <v>407</v>
      </c>
      <c r="C85" s="234">
        <v>52.283365602028319</v>
      </c>
      <c r="D85" s="242">
        <v>50.90733792635897</v>
      </c>
      <c r="E85" s="243">
        <v>53.659393277697667</v>
      </c>
      <c r="F85" s="242">
        <v>50.947720370969371</v>
      </c>
      <c r="G85" s="243">
        <v>53.619010833087266</v>
      </c>
      <c r="H85" s="82"/>
    </row>
    <row r="86" spans="1:8" ht="15.75" customHeight="1">
      <c r="A86" s="90"/>
      <c r="B86" s="178" t="s">
        <v>411</v>
      </c>
      <c r="C86" s="235">
        <v>3.4387343532281518</v>
      </c>
      <c r="D86" s="236">
        <v>3.3583577634177275</v>
      </c>
      <c r="E86" s="237">
        <v>3.5191109430385761</v>
      </c>
      <c r="F86" s="236">
        <v>3.3862886007874238</v>
      </c>
      <c r="G86" s="237">
        <v>3.4911801056688798</v>
      </c>
      <c r="H86" s="82"/>
    </row>
    <row r="87" spans="1:8" ht="15.75" customHeight="1">
      <c r="A87" s="90"/>
      <c r="B87" s="178" t="s">
        <v>412</v>
      </c>
      <c r="C87" s="235">
        <v>7.3990783537345708</v>
      </c>
      <c r="D87" s="236">
        <v>6.8107126795460422</v>
      </c>
      <c r="E87" s="237">
        <v>7.9874440279230994</v>
      </c>
      <c r="F87" s="236">
        <v>7.1054966565107689</v>
      </c>
      <c r="G87" s="237">
        <v>7.6926600509583727</v>
      </c>
      <c r="H87" s="82"/>
    </row>
    <row r="88" spans="1:8" ht="15.75" customHeight="1">
      <c r="A88" s="90"/>
      <c r="B88" s="178" t="s">
        <v>451</v>
      </c>
      <c r="C88" s="233">
        <v>9.6944444444444444E-2</v>
      </c>
      <c r="D88" s="239">
        <v>7.6873356576026411E-2</v>
      </c>
      <c r="E88" s="240">
        <v>0.11701553231286248</v>
      </c>
      <c r="F88" s="239" t="s">
        <v>94</v>
      </c>
      <c r="G88" s="240" t="s">
        <v>94</v>
      </c>
      <c r="H88" s="82"/>
    </row>
    <row r="89" spans="1:8" ht="15.75" customHeight="1">
      <c r="A89" s="90"/>
      <c r="B89" s="178" t="s">
        <v>414</v>
      </c>
      <c r="C89" s="235">
        <v>0.46435978208057677</v>
      </c>
      <c r="D89" s="236">
        <v>0.37669939922951146</v>
      </c>
      <c r="E89" s="237">
        <v>0.55202016493164208</v>
      </c>
      <c r="F89" s="236">
        <v>0.43605880461238655</v>
      </c>
      <c r="G89" s="237">
        <v>0.49266075954876698</v>
      </c>
      <c r="H89" s="82"/>
    </row>
    <row r="90" spans="1:8" ht="15.75" customHeight="1">
      <c r="A90" s="90"/>
      <c r="B90" s="178" t="s">
        <v>452</v>
      </c>
      <c r="C90" s="233">
        <v>6.8333333333333343E-2</v>
      </c>
      <c r="D90" s="239">
        <v>5.6234909132564133E-2</v>
      </c>
      <c r="E90" s="240">
        <v>8.043175753410256E-2</v>
      </c>
      <c r="F90" s="239" t="s">
        <v>94</v>
      </c>
      <c r="G90" s="240" t="s">
        <v>94</v>
      </c>
      <c r="H90" s="82"/>
    </row>
    <row r="91" spans="1:8" ht="15.75" customHeight="1">
      <c r="A91" s="90"/>
      <c r="B91" s="178" t="s">
        <v>416</v>
      </c>
      <c r="C91" s="233">
        <v>3.5666666666666666E-2</v>
      </c>
      <c r="D91" s="239">
        <v>3.2078026015311956E-2</v>
      </c>
      <c r="E91" s="240">
        <v>3.9255307318021376E-2</v>
      </c>
      <c r="F91" s="239">
        <v>3.3410421456303616E-2</v>
      </c>
      <c r="G91" s="240">
        <v>3.7922911877029716E-2</v>
      </c>
      <c r="H91" s="82"/>
    </row>
    <row r="92" spans="1:8" ht="15.75" customHeight="1">
      <c r="A92" s="90"/>
      <c r="B92" s="178" t="s">
        <v>417</v>
      </c>
      <c r="C92" s="233">
        <v>0.8633481232631014</v>
      </c>
      <c r="D92" s="239">
        <v>0.82378042937072193</v>
      </c>
      <c r="E92" s="240">
        <v>0.90291581715548086</v>
      </c>
      <c r="F92" s="239">
        <v>0.84789575665422745</v>
      </c>
      <c r="G92" s="240">
        <v>0.87880048987197534</v>
      </c>
      <c r="H92" s="82"/>
    </row>
    <row r="93" spans="1:8" ht="15.75" customHeight="1">
      <c r="A93" s="90"/>
      <c r="B93" s="178" t="s">
        <v>418</v>
      </c>
      <c r="C93" s="247">
        <v>23.070620685309436</v>
      </c>
      <c r="D93" s="248">
        <v>20.380190151523255</v>
      </c>
      <c r="E93" s="249">
        <v>25.761051219095616</v>
      </c>
      <c r="F93" s="248">
        <v>22.168952376276074</v>
      </c>
      <c r="G93" s="249">
        <v>23.972288994342797</v>
      </c>
      <c r="H93" s="82"/>
    </row>
    <row r="94" spans="1:8" ht="15.75" customHeight="1">
      <c r="A94" s="90"/>
      <c r="B94" s="178" t="s">
        <v>419</v>
      </c>
      <c r="C94" s="247">
        <v>35.800404449676464</v>
      </c>
      <c r="D94" s="248">
        <v>33.193328699145425</v>
      </c>
      <c r="E94" s="249">
        <v>38.407480200207502</v>
      </c>
      <c r="F94" s="248">
        <v>34.911351606607404</v>
      </c>
      <c r="G94" s="249">
        <v>36.689457292745523</v>
      </c>
      <c r="H94" s="82"/>
    </row>
    <row r="95" spans="1:8" ht="15.75" customHeight="1">
      <c r="A95" s="90"/>
      <c r="B95" s="178" t="s">
        <v>421</v>
      </c>
      <c r="C95" s="235">
        <v>1.2348800588823783</v>
      </c>
      <c r="D95" s="236">
        <v>1.1992195920291568</v>
      </c>
      <c r="E95" s="237">
        <v>1.2705405257355997</v>
      </c>
      <c r="F95" s="236">
        <v>1.210106574000515</v>
      </c>
      <c r="G95" s="237">
        <v>1.2596535437642415</v>
      </c>
      <c r="H95" s="82"/>
    </row>
    <row r="96" spans="1:8" ht="15.75" customHeight="1">
      <c r="A96" s="90"/>
      <c r="B96" s="178" t="s">
        <v>422</v>
      </c>
      <c r="C96" s="233">
        <v>4.0003063393155999E-2</v>
      </c>
      <c r="D96" s="239">
        <v>3.9108758407833392E-2</v>
      </c>
      <c r="E96" s="240">
        <v>4.0897368378478606E-2</v>
      </c>
      <c r="F96" s="239">
        <v>3.9210537339337E-2</v>
      </c>
      <c r="G96" s="240">
        <v>4.0795589446974999E-2</v>
      </c>
      <c r="H96" s="82"/>
    </row>
    <row r="97" spans="1:8" ht="15.75" customHeight="1">
      <c r="A97" s="90"/>
      <c r="B97" s="178" t="s">
        <v>423</v>
      </c>
      <c r="C97" s="235">
        <v>1.9692379799801893</v>
      </c>
      <c r="D97" s="236">
        <v>1.8598574220012249</v>
      </c>
      <c r="E97" s="237">
        <v>2.0786185379591537</v>
      </c>
      <c r="F97" s="236">
        <v>1.8862099668957844</v>
      </c>
      <c r="G97" s="237">
        <v>2.0522659930645943</v>
      </c>
      <c r="H97" s="82"/>
    </row>
    <row r="98" spans="1:8" ht="15.75" customHeight="1">
      <c r="A98" s="90"/>
      <c r="B98" s="178" t="s">
        <v>424</v>
      </c>
      <c r="C98" s="233">
        <v>3.2374487754185437E-2</v>
      </c>
      <c r="D98" s="239">
        <v>2.8246731702054478E-2</v>
      </c>
      <c r="E98" s="240">
        <v>3.6502243806316392E-2</v>
      </c>
      <c r="F98" s="239">
        <v>3.0971665814534824E-2</v>
      </c>
      <c r="G98" s="240">
        <v>3.377730969383605E-2</v>
      </c>
      <c r="H98" s="82"/>
    </row>
    <row r="99" spans="1:8" ht="15.75" customHeight="1">
      <c r="A99" s="90"/>
      <c r="B99" s="178" t="s">
        <v>427</v>
      </c>
      <c r="C99" s="234">
        <v>55.090895734405329</v>
      </c>
      <c r="D99" s="242">
        <v>51.86796332622513</v>
      </c>
      <c r="E99" s="243">
        <v>58.313828142585528</v>
      </c>
      <c r="F99" s="242">
        <v>52.987529529885251</v>
      </c>
      <c r="G99" s="243">
        <v>57.194261938925408</v>
      </c>
      <c r="H99" s="82"/>
    </row>
    <row r="100" spans="1:8" ht="15.75" customHeight="1">
      <c r="A100" s="90"/>
      <c r="B100" s="178" t="s">
        <v>428</v>
      </c>
      <c r="C100" s="233">
        <v>4.6383716666666658E-2</v>
      </c>
      <c r="D100" s="239">
        <v>4.4362685463601254E-2</v>
      </c>
      <c r="E100" s="240">
        <v>4.8404747869732062E-2</v>
      </c>
      <c r="F100" s="239">
        <v>4.4974535073283951E-2</v>
      </c>
      <c r="G100" s="240">
        <v>4.7792898260049364E-2</v>
      </c>
      <c r="H100" s="82"/>
    </row>
    <row r="101" spans="1:8" ht="15.75" customHeight="1">
      <c r="A101" s="90"/>
      <c r="B101" s="178" t="s">
        <v>429</v>
      </c>
      <c r="C101" s="247">
        <v>39.897275734423346</v>
      </c>
      <c r="D101" s="248">
        <v>37.827537383219727</v>
      </c>
      <c r="E101" s="249">
        <v>41.967014085626964</v>
      </c>
      <c r="F101" s="248">
        <v>38.663785025100808</v>
      </c>
      <c r="G101" s="249">
        <v>41.130766443745884</v>
      </c>
      <c r="H101" s="82"/>
    </row>
    <row r="102" spans="1:8" ht="15.75" customHeight="1">
      <c r="A102" s="90"/>
      <c r="B102" s="178" t="s">
        <v>431</v>
      </c>
      <c r="C102" s="234">
        <v>76.643621762816437</v>
      </c>
      <c r="D102" s="242">
        <v>72.453369030638825</v>
      </c>
      <c r="E102" s="243">
        <v>80.833874494994049</v>
      </c>
      <c r="F102" s="242">
        <v>74.81352129563021</v>
      </c>
      <c r="G102" s="243">
        <v>78.473722230002664</v>
      </c>
      <c r="H102" s="82"/>
    </row>
    <row r="103" spans="1:8" ht="15.75" customHeight="1">
      <c r="A103" s="90"/>
      <c r="B103" s="178" t="s">
        <v>432</v>
      </c>
      <c r="C103" s="233">
        <v>3.6875000000000002E-3</v>
      </c>
      <c r="D103" s="239">
        <v>2.7396885721445957E-3</v>
      </c>
      <c r="E103" s="240">
        <v>4.6353114278554052E-3</v>
      </c>
      <c r="F103" s="239" t="s">
        <v>94</v>
      </c>
      <c r="G103" s="240" t="s">
        <v>94</v>
      </c>
      <c r="H103" s="82"/>
    </row>
    <row r="104" spans="1:8" ht="15.75" customHeight="1">
      <c r="A104" s="90"/>
      <c r="B104" s="178" t="s">
        <v>433</v>
      </c>
      <c r="C104" s="233">
        <v>0.81767131670342263</v>
      </c>
      <c r="D104" s="239">
        <v>0.80175113843055612</v>
      </c>
      <c r="E104" s="240">
        <v>0.83359149497628915</v>
      </c>
      <c r="F104" s="239">
        <v>0.80409030504724044</v>
      </c>
      <c r="G104" s="240">
        <v>0.83125232835960483</v>
      </c>
      <c r="H104" s="82"/>
    </row>
    <row r="105" spans="1:8" ht="15.75" customHeight="1">
      <c r="A105" s="90"/>
      <c r="B105" s="178" t="s">
        <v>395</v>
      </c>
      <c r="C105" s="235">
        <v>1.2634646731351846</v>
      </c>
      <c r="D105" s="236">
        <v>1.0207648071590563</v>
      </c>
      <c r="E105" s="237">
        <v>1.5061645391113132</v>
      </c>
      <c r="F105" s="236">
        <v>1.2121292384936528</v>
      </c>
      <c r="G105" s="237">
        <v>1.3148001077767164</v>
      </c>
      <c r="H105" s="82"/>
    </row>
    <row r="106" spans="1:8" ht="15.75" customHeight="1">
      <c r="A106" s="90"/>
      <c r="B106" s="178" t="s">
        <v>434</v>
      </c>
      <c r="C106" s="235">
        <v>6.2866581051862331</v>
      </c>
      <c r="D106" s="236">
        <v>5.8564401966703583</v>
      </c>
      <c r="E106" s="237">
        <v>6.716876013702108</v>
      </c>
      <c r="F106" s="236">
        <v>6.0629502328823968</v>
      </c>
      <c r="G106" s="237">
        <v>6.5103659774900695</v>
      </c>
      <c r="H106" s="82"/>
    </row>
    <row r="107" spans="1:8" ht="15.75" customHeight="1">
      <c r="A107" s="90"/>
      <c r="B107" s="178" t="s">
        <v>435</v>
      </c>
      <c r="C107" s="235">
        <v>2.937853333333333</v>
      </c>
      <c r="D107" s="236">
        <v>2.5985244490074053</v>
      </c>
      <c r="E107" s="237">
        <v>3.2771822176592607</v>
      </c>
      <c r="F107" s="236">
        <v>2.6395906589943161</v>
      </c>
      <c r="G107" s="237">
        <v>3.2361160076723499</v>
      </c>
      <c r="H107" s="82"/>
    </row>
    <row r="108" spans="1:8" ht="15.75" customHeight="1">
      <c r="A108" s="90"/>
      <c r="B108" s="178" t="s">
        <v>437</v>
      </c>
      <c r="C108" s="235">
        <v>1.8005860257475159</v>
      </c>
      <c r="D108" s="236">
        <v>1.6670353766011239</v>
      </c>
      <c r="E108" s="237">
        <v>1.9341366748939079</v>
      </c>
      <c r="F108" s="236">
        <v>1.5404145483543306</v>
      </c>
      <c r="G108" s="237">
        <v>2.0607575031407013</v>
      </c>
      <c r="H108" s="82"/>
    </row>
    <row r="109" spans="1:8" ht="15.75" customHeight="1">
      <c r="A109" s="90"/>
      <c r="B109" s="178" t="s">
        <v>438</v>
      </c>
      <c r="C109" s="247">
        <v>34.161084260225806</v>
      </c>
      <c r="D109" s="248">
        <v>32.547641754292741</v>
      </c>
      <c r="E109" s="249">
        <v>35.774526766158871</v>
      </c>
      <c r="F109" s="248">
        <v>33.060603263663758</v>
      </c>
      <c r="G109" s="249">
        <v>35.261565256787854</v>
      </c>
      <c r="H109" s="82"/>
    </row>
    <row r="110" spans="1:8" ht="15.75" customHeight="1">
      <c r="A110" s="90"/>
      <c r="B110" s="178" t="s">
        <v>439</v>
      </c>
      <c r="C110" s="233" t="s">
        <v>108</v>
      </c>
      <c r="D110" s="239" t="s">
        <v>94</v>
      </c>
      <c r="E110" s="240" t="s">
        <v>94</v>
      </c>
      <c r="F110" s="239" t="s">
        <v>94</v>
      </c>
      <c r="G110" s="240" t="s">
        <v>94</v>
      </c>
      <c r="H110" s="82"/>
    </row>
    <row r="111" spans="1:8" ht="15.75" customHeight="1">
      <c r="A111" s="90"/>
      <c r="B111" s="178" t="s">
        <v>453</v>
      </c>
      <c r="C111" s="233">
        <v>5.6791666666666671E-2</v>
      </c>
      <c r="D111" s="239">
        <v>4.0519186588304175E-2</v>
      </c>
      <c r="E111" s="240">
        <v>7.3064146745029174E-2</v>
      </c>
      <c r="F111" s="239" t="s">
        <v>94</v>
      </c>
      <c r="G111" s="240" t="s">
        <v>94</v>
      </c>
      <c r="H111" s="82"/>
    </row>
    <row r="112" spans="1:8" ht="15.75" customHeight="1">
      <c r="A112" s="90"/>
      <c r="B112" s="178" t="s">
        <v>441</v>
      </c>
      <c r="C112" s="247">
        <v>11.325129479091167</v>
      </c>
      <c r="D112" s="248">
        <v>10.467175855605422</v>
      </c>
      <c r="E112" s="249">
        <v>12.183083102576912</v>
      </c>
      <c r="F112" s="248">
        <v>11.032437034672476</v>
      </c>
      <c r="G112" s="249">
        <v>11.617821923509858</v>
      </c>
      <c r="H112" s="82"/>
    </row>
    <row r="113" spans="1:8" ht="15.75" customHeight="1">
      <c r="A113" s="90"/>
      <c r="B113" s="178" t="s">
        <v>442</v>
      </c>
      <c r="C113" s="233">
        <v>9.5459969687405902E-2</v>
      </c>
      <c r="D113" s="239">
        <v>9.155780066431439E-2</v>
      </c>
      <c r="E113" s="240">
        <v>9.9362138710497414E-2</v>
      </c>
      <c r="F113" s="239">
        <v>9.2379553181987442E-2</v>
      </c>
      <c r="G113" s="240">
        <v>9.8540386192824361E-2</v>
      </c>
      <c r="H113" s="82"/>
    </row>
    <row r="114" spans="1:8" ht="15.75" customHeight="1">
      <c r="A114" s="90"/>
      <c r="B114" s="178" t="s">
        <v>443</v>
      </c>
      <c r="C114" s="235">
        <v>0.53509505861765061</v>
      </c>
      <c r="D114" s="236">
        <v>0.49914200065166159</v>
      </c>
      <c r="E114" s="237">
        <v>0.57104811658363963</v>
      </c>
      <c r="F114" s="236">
        <v>0.51296247027951736</v>
      </c>
      <c r="G114" s="237">
        <v>0.55722764695578386</v>
      </c>
      <c r="H114" s="82"/>
    </row>
    <row r="115" spans="1:8" ht="15.75" customHeight="1">
      <c r="A115" s="90"/>
      <c r="B115" s="178" t="s">
        <v>444</v>
      </c>
      <c r="C115" s="235">
        <v>1.4127478551118169</v>
      </c>
      <c r="D115" s="236">
        <v>1.3083327465597492</v>
      </c>
      <c r="E115" s="237">
        <v>1.5171629636638846</v>
      </c>
      <c r="F115" s="236">
        <v>1.3558944704526483</v>
      </c>
      <c r="G115" s="237">
        <v>1.4696012397709854</v>
      </c>
      <c r="H115" s="82"/>
    </row>
    <row r="116" spans="1:8" ht="15.75" customHeight="1">
      <c r="A116" s="90"/>
      <c r="B116" s="178" t="s">
        <v>445</v>
      </c>
      <c r="C116" s="234">
        <v>59.838712519290652</v>
      </c>
      <c r="D116" s="242">
        <v>57.655103820584699</v>
      </c>
      <c r="E116" s="243">
        <v>62.022321217996605</v>
      </c>
      <c r="F116" s="242">
        <v>58.114409688434641</v>
      </c>
      <c r="G116" s="243">
        <v>61.563015350146664</v>
      </c>
      <c r="H116" s="82"/>
    </row>
    <row r="117" spans="1:8" ht="15.75" customHeight="1">
      <c r="A117" s="90"/>
      <c r="B117" s="178" t="s">
        <v>454</v>
      </c>
      <c r="C117" s="235">
        <v>0.92871173549813213</v>
      </c>
      <c r="D117" s="236">
        <v>0.73913749077075841</v>
      </c>
      <c r="E117" s="237">
        <v>1.1182859802255058</v>
      </c>
      <c r="F117" s="236">
        <v>0.80897881747320688</v>
      </c>
      <c r="G117" s="237">
        <v>1.0484446535230574</v>
      </c>
      <c r="H117" s="82"/>
    </row>
    <row r="118" spans="1:8" ht="15.75" customHeight="1">
      <c r="A118" s="90"/>
      <c r="B118" s="178" t="s">
        <v>446</v>
      </c>
      <c r="C118" s="235">
        <v>8.0116877201628949</v>
      </c>
      <c r="D118" s="236">
        <v>7.4519770973076769</v>
      </c>
      <c r="E118" s="237">
        <v>8.571398343018112</v>
      </c>
      <c r="F118" s="236">
        <v>7.697775733368684</v>
      </c>
      <c r="G118" s="237">
        <v>8.3255997069571048</v>
      </c>
      <c r="H118" s="82"/>
    </row>
    <row r="119" spans="1:8" ht="15.75" customHeight="1">
      <c r="A119" s="90"/>
      <c r="B119" s="178" t="s">
        <v>448</v>
      </c>
      <c r="C119" s="234">
        <v>109.00836454544297</v>
      </c>
      <c r="D119" s="242">
        <v>105.92478335692418</v>
      </c>
      <c r="E119" s="243">
        <v>112.09194573396177</v>
      </c>
      <c r="F119" s="242">
        <v>106.74339091514321</v>
      </c>
      <c r="G119" s="243">
        <v>111.27333817574274</v>
      </c>
      <c r="H119" s="82"/>
    </row>
    <row r="120" spans="1:8" ht="15.75" customHeight="1">
      <c r="A120" s="90"/>
      <c r="B120" s="198" t="s">
        <v>449</v>
      </c>
      <c r="C120" s="253">
        <v>16.083928402691683</v>
      </c>
      <c r="D120" s="254">
        <v>13.959450657589201</v>
      </c>
      <c r="E120" s="255">
        <v>18.208406147794165</v>
      </c>
      <c r="F120" s="254">
        <v>15.491108911374742</v>
      </c>
      <c r="G120" s="255">
        <v>16.676747894008624</v>
      </c>
      <c r="H120" s="82"/>
    </row>
    <row r="121" spans="1:8" ht="15.75" customHeight="1">
      <c r="B121" s="256" t="s">
        <v>667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 A14:G14 A15 A16:G16 A17:A71 A72:G72 A73:A120">
    <cfRule type="expression" dxfId="43" priority="225">
      <formula>IF(CertVal_IsBlnkRow*CertVal_IsBlnkRowNext=1,TRUE,FALSE)</formula>
    </cfRule>
  </conditionalFormatting>
  <conditionalFormatting sqref="B5:G120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14CB9440-1A7A-4EAD-9997-F5762AA3306F}"/>
    <hyperlink ref="B7" location="'Fire Assay (Bi)'!$A$1" display="'Fire Assay (Bi)'!$A$1" xr:uid="{FEE318FD-BD7E-4F6A-90E8-7528C5828C14}"/>
    <hyperlink ref="B9" location="'PA'!$A$1" display="'PA'!$A$1" xr:uid="{8B3CC370-DF4A-4916-913E-0DECC8DDE76F}"/>
    <hyperlink ref="B11" location="'AR Digest 10-50g'!$A$1" display="'AR Digest 10-50g'!$A$1" xr:uid="{5CDCEA2B-9186-43A0-93A4-C32E06E7E369}"/>
    <hyperlink ref="B13" location="'PF ICP'!$A$220" display="'PF ICP'!$A$220" xr:uid="{6FC1C49D-5436-4F68-91F2-A63CE4CF4411}"/>
    <hyperlink ref="B15" location="'Fusion XRF'!$A$134" display="'Fusion XRF'!$A$134" xr:uid="{97ED8E97-A7FE-4F2D-8419-2013572707E7}"/>
    <hyperlink ref="B17" location="'4-Acid'!$A$1" display="'4-Acid'!$A$1" xr:uid="{11D1BDFD-9B5B-40CD-92B8-7D5E6EA30AC8}"/>
    <hyperlink ref="B18" location="'4-Acid'!$A$41" display="'4-Acid'!$A$41" xr:uid="{156040AD-8D34-4D2A-909A-3622ACD088FB}"/>
    <hyperlink ref="B19" location="'4-Acid'!$A$59" display="'4-Acid'!$A$59" xr:uid="{34C537EB-A69B-431C-8CFA-760CDDD7E2E1}"/>
    <hyperlink ref="B20" location="'4-Acid'!$A$77" display="'4-Acid'!$A$77" xr:uid="{75ED5EAE-F369-41E7-8C5B-7D965E2B2C0B}"/>
    <hyperlink ref="B21" location="'4-Acid'!$A$95" display="'4-Acid'!$A$95" xr:uid="{F22772CA-79BA-409D-BA45-8D3BDBCEF13A}"/>
    <hyperlink ref="B22" location="'4-Acid'!$A$114" display="'4-Acid'!$A$114" xr:uid="{694D65FC-F7F8-472C-AC14-72C78A0CD7B5}"/>
    <hyperlink ref="B23" location="'4-Acid'!$A$133" display="'4-Acid'!$A$133" xr:uid="{C9B09C4F-728A-441F-AD36-116B8910B80F}"/>
    <hyperlink ref="B24" location="'4-Acid'!$A$169" display="'4-Acid'!$A$169" xr:uid="{CB97D21A-1CF5-4517-A33D-61559C234558}"/>
    <hyperlink ref="B25" location="'4-Acid'!$A$187" display="'4-Acid'!$A$187" xr:uid="{771A39F5-A471-4324-BD20-D03E62B7F5F4}"/>
    <hyperlink ref="B26" location="'4-Acid'!$A$206" display="'4-Acid'!$A$206" xr:uid="{1FE2DCB0-EDB3-44D4-B726-06EE1EE288D1}"/>
    <hyperlink ref="B27" location="'4-Acid'!$A$224" display="'4-Acid'!$A$224" xr:uid="{3D21787A-DA2D-43B6-93CA-DFC5682AF0C5}"/>
    <hyperlink ref="B28" location="'4-Acid'!$A$242" display="'4-Acid'!$A$242" xr:uid="{A6D1748B-E7A7-4F0E-8A8C-7911DC007CB2}"/>
    <hyperlink ref="B29" location="'4-Acid'!$A$260" display="'4-Acid'!$A$260" xr:uid="{F7E8400F-CD70-4E2C-8FD9-FD5195ED6CEB}"/>
    <hyperlink ref="B30" location="'4-Acid'!$A$278" display="'4-Acid'!$A$278" xr:uid="{96B5B110-D1FD-4AAD-8EEE-B19DA92EC814}"/>
    <hyperlink ref="B31" location="'4-Acid'!$A$296" display="'4-Acid'!$A$296" xr:uid="{79E1F4B7-315A-4ECE-AEC2-0E6D7F87F809}"/>
    <hyperlink ref="B32" location="'4-Acid'!$A$314" display="'4-Acid'!$A$314" xr:uid="{26D6F5DD-A773-403F-8A06-41676110BD23}"/>
    <hyperlink ref="B33" location="'4-Acid'!$A$332" display="'4-Acid'!$A$332" xr:uid="{9F1D5969-675E-4F49-AA3C-62482507F172}"/>
    <hyperlink ref="B34" location="'4-Acid'!$A$350" display="'4-Acid'!$A$350" xr:uid="{5F7EF17D-E8EC-4F72-B534-F259792319DB}"/>
    <hyperlink ref="B35" location="'4-Acid'!$A$386" display="'4-Acid'!$A$386" xr:uid="{F1EA856E-0E69-4210-922A-B663F2F9BBFE}"/>
    <hyperlink ref="B36" location="'4-Acid'!$A$422" display="'4-Acid'!$A$422" xr:uid="{F6A2949C-3908-4A23-8A78-F8F1E6508050}"/>
    <hyperlink ref="B37" location="'4-Acid'!$A$440" display="'4-Acid'!$A$440" xr:uid="{0DE78CB2-9D77-414A-8FC4-BDA3698E209F}"/>
    <hyperlink ref="B38" location="'4-Acid'!$A$458" display="'4-Acid'!$A$458" xr:uid="{24123F68-3CBB-4191-A949-718A6EC8E9B1}"/>
    <hyperlink ref="B39" location="'4-Acid'!$A$476" display="'4-Acid'!$A$476" xr:uid="{1CCECF63-7153-42C3-938F-D161C846A65D}"/>
    <hyperlink ref="B40" location="'4-Acid'!$A$494" display="'4-Acid'!$A$494" xr:uid="{D5E6A447-2691-47B1-910A-24DDFAABA381}"/>
    <hyperlink ref="B41" location="'4-Acid'!$A$512" display="'4-Acid'!$A$512" xr:uid="{4EE48168-2ED8-42C7-AD8A-BDE6B3AD7F88}"/>
    <hyperlink ref="B42" location="'4-Acid'!$A$530" display="'4-Acid'!$A$530" xr:uid="{0FF0D1F4-49F8-46AC-8007-1F1130D4E558}"/>
    <hyperlink ref="B43" location="'4-Acid'!$A$548" display="'4-Acid'!$A$548" xr:uid="{B5227128-64E2-491B-BF13-C73F2F4D81B2}"/>
    <hyperlink ref="B44" location="'4-Acid'!$A$566" display="'4-Acid'!$A$566" xr:uid="{024250A4-199A-471F-AA71-15BBCF84A7C6}"/>
    <hyperlink ref="B45" location="'4-Acid'!$A$584" display="'4-Acid'!$A$584" xr:uid="{4E5DD4D3-776A-4DED-BAAA-B4876C8C2873}"/>
    <hyperlink ref="B46" location="'4-Acid'!$A$602" display="'4-Acid'!$A$602" xr:uid="{EDA0ADFF-8997-4D4F-8FDE-4611F92A5737}"/>
    <hyperlink ref="B47" location="'4-Acid'!$A$620" display="'4-Acid'!$A$620" xr:uid="{961BC79C-CB1C-427D-8809-729D56525D87}"/>
    <hyperlink ref="B48" location="'4-Acid'!$A$638" display="'4-Acid'!$A$638" xr:uid="{052FD789-7216-4554-AE98-3AD68F2BE661}"/>
    <hyperlink ref="B49" location="'4-Acid'!$A$656" display="'4-Acid'!$A$656" xr:uid="{8C4F3A38-E647-43A8-BB4D-81ED90612095}"/>
    <hyperlink ref="B50" location="'4-Acid'!$A$674" display="'4-Acid'!$A$674" xr:uid="{6BE5FEBB-0A4B-4850-A3A2-12B7FB76D886}"/>
    <hyperlink ref="B51" location="'4-Acid'!$A$692" display="'4-Acid'!$A$692" xr:uid="{9230AB5E-4337-49A6-84A0-0D1525032892}"/>
    <hyperlink ref="B52" location="'4-Acid'!$A$710" display="'4-Acid'!$A$710" xr:uid="{6240DF57-E8FF-4C4F-B136-92FF5E9D4346}"/>
    <hyperlink ref="B53" location="'4-Acid'!$A$728" display="'4-Acid'!$A$728" xr:uid="{ECEACAD6-5FEC-4726-97DA-C03AA239EBB5}"/>
    <hyperlink ref="B54" location="'4-Acid'!$A$746" display="'4-Acid'!$A$746" xr:uid="{B578AF42-AA4E-4120-9EE4-C0CAD58F32AF}"/>
    <hyperlink ref="B55" location="'4-Acid'!$A$764" display="'4-Acid'!$A$764" xr:uid="{FE8895A7-3C56-47E8-A618-327BA5DA0E88}"/>
    <hyperlink ref="B56" location="'4-Acid'!$A$782" display="'4-Acid'!$A$782" xr:uid="{C1393F09-AF1A-4EB3-8CEE-5B21916CD391}"/>
    <hyperlink ref="B57" location="'4-Acid'!$A$800" display="'4-Acid'!$A$800" xr:uid="{56C0E0F7-253C-491C-ACF1-DA1E3821286E}"/>
    <hyperlink ref="B58" location="'4-Acid'!$A$818" display="'4-Acid'!$A$818" xr:uid="{F8FC9C2B-ABBB-4578-99ED-173D5434E035}"/>
    <hyperlink ref="B59" location="'4-Acid'!$A$836" display="'4-Acid'!$A$836" xr:uid="{932C2BD6-E36D-4DA3-B87F-0A2B742D4178}"/>
    <hyperlink ref="B60" location="'4-Acid'!$A$855" display="'4-Acid'!$A$855" xr:uid="{3E4DD90C-346D-4BCC-9C33-1CFA4FA4612C}"/>
    <hyperlink ref="B61" location="'4-Acid'!$A$873" display="'4-Acid'!$A$873" xr:uid="{EBFF7620-2C8A-42B1-9EE4-6F4C3C53F39F}"/>
    <hyperlink ref="B62" location="'4-Acid'!$A$891" display="'4-Acid'!$A$891" xr:uid="{4BDA0A27-5ED9-4AD4-9DC1-DA7385E6C4EC}"/>
    <hyperlink ref="B63" location="'4-Acid'!$A$929" display="'4-Acid'!$A$929" xr:uid="{2D8513D9-CD78-4F12-840C-AA1FC6C75AAE}"/>
    <hyperlink ref="B64" location="'4-Acid'!$A$947" display="'4-Acid'!$A$947" xr:uid="{B8E94A06-871D-455C-A286-10120C09BD7D}"/>
    <hyperlink ref="B65" location="'4-Acid'!$A$965" display="'4-Acid'!$A$965" xr:uid="{4271BA58-DAD2-4D0E-B4BA-8DB61F6D90FC}"/>
    <hyperlink ref="B66" location="'4-Acid'!$A$1002" display="'4-Acid'!$A$1002" xr:uid="{5B7E931B-477F-4601-B56B-C82FD62713B5}"/>
    <hyperlink ref="B67" location="'4-Acid'!$A$1020" display="'4-Acid'!$A$1020" xr:uid="{F54BC3D0-0DD0-4F4E-807C-D00F595866E1}"/>
    <hyperlink ref="B68" location="'4-Acid'!$A$1056" display="'4-Acid'!$A$1056" xr:uid="{D097E6E5-A12D-4424-AE10-BB69AC4CAB79}"/>
    <hyperlink ref="B69" location="'4-Acid'!$A$1074" display="'4-Acid'!$A$1074" xr:uid="{5905F141-D18B-400D-96CC-6C221C8C4DAF}"/>
    <hyperlink ref="B70" location="'4-Acid'!$A$1092" display="'4-Acid'!$A$1092" xr:uid="{4F4CC893-F1BB-4BB2-ABA8-549A7EE2972D}"/>
    <hyperlink ref="B71" location="'4-Acid'!$A$1110" display="'4-Acid'!$A$1110" xr:uid="{655BD9EC-7FA5-449C-AA6F-2E40B4B1421D}"/>
    <hyperlink ref="B73" location="'Aqua Regia'!$A$1" display="'Aqua Regia'!$A$1" xr:uid="{B2A80087-6684-4968-99CD-6AC9D6024D16}"/>
    <hyperlink ref="B74" location="'Aqua Regia'!$A$41" display="'Aqua Regia'!$A$41" xr:uid="{4325F913-91C5-4652-AB1D-C959D9BE24CA}"/>
    <hyperlink ref="B75" location="'Aqua Regia'!$A$59" display="'Aqua Regia'!$A$59" xr:uid="{4EF4BB44-5B24-41BD-8673-CEDED8ACD65B}"/>
    <hyperlink ref="B76" location="'Aqua Regia'!$A$95" display="'Aqua Regia'!$A$95" xr:uid="{108EDC8C-B38C-4450-8356-630369898B38}"/>
    <hyperlink ref="B77" location="'Aqua Regia'!$A$113" display="'Aqua Regia'!$A$113" xr:uid="{894BD558-5EF6-43D6-82F4-082D7DA03A27}"/>
    <hyperlink ref="B78" location="'Aqua Regia'!$A$132" display="'Aqua Regia'!$A$132" xr:uid="{6B865262-B4D8-4E40-929C-BDBC84C3BB87}"/>
    <hyperlink ref="B79" location="'Aqua Regia'!$A$151" display="'Aqua Regia'!$A$151" xr:uid="{56C99E3F-405D-459B-A048-448C2D9C616B}"/>
    <hyperlink ref="B80" location="'Aqua Regia'!$A$169" display="'Aqua Regia'!$A$169" xr:uid="{722ED557-145C-4A6D-AD07-671F4434ADC9}"/>
    <hyperlink ref="B81" location="'Aqua Regia'!$A$187" display="'Aqua Regia'!$A$187" xr:uid="{CF88FD01-1676-4512-9DA5-76038FD46910}"/>
    <hyperlink ref="B82" location="'Aqua Regia'!$A$205" display="'Aqua Regia'!$A$205" xr:uid="{3A7EB6EE-8C1B-42DD-BB72-D6E42F1A5C0E}"/>
    <hyperlink ref="B83" location="'Aqua Regia'!$A$223" display="'Aqua Regia'!$A$223" xr:uid="{36290765-B908-4F5F-BEC4-C824B5650BBA}"/>
    <hyperlink ref="B84" location="'Aqua Regia'!$A$241" display="'Aqua Regia'!$A$241" xr:uid="{A4F65E7E-9996-4406-A4F5-15827C32BA1B}"/>
    <hyperlink ref="B85" location="'Aqua Regia'!$A$259" display="'Aqua Regia'!$A$259" xr:uid="{6FDD88AB-B006-4FE5-8F57-DD02802775FF}"/>
    <hyperlink ref="B86" location="'Aqua Regia'!$A$331" display="'Aqua Regia'!$A$331" xr:uid="{B82FE520-5512-4993-A935-A7C7A03BA937}"/>
    <hyperlink ref="B87" location="'Aqua Regia'!$A$349" display="'Aqua Regia'!$A$349" xr:uid="{5FDB45A9-01FB-4A68-A338-97F659578248}"/>
    <hyperlink ref="B88" location="'Aqua Regia'!$A$386" display="'Aqua Regia'!$A$386" xr:uid="{38DF78FD-8889-415D-9A86-EB58208DA0D7}"/>
    <hyperlink ref="B89" location="'Aqua Regia'!$A$404" display="'Aqua Regia'!$A$404" xr:uid="{90C7DF19-383B-4756-BF27-B9BFE421BB22}"/>
    <hyperlink ref="B90" location="'Aqua Regia'!$A$423" display="'Aqua Regia'!$A$423" xr:uid="{20E5DF76-8B86-4467-B9FA-0AFBE092EE03}"/>
    <hyperlink ref="B91" location="'Aqua Regia'!$A$459" display="'Aqua Regia'!$A$459" xr:uid="{8916CB70-EC73-49DB-B4F6-745036D98B18}"/>
    <hyperlink ref="B92" location="'Aqua Regia'!$A$477" display="'Aqua Regia'!$A$477" xr:uid="{ACEC19F8-0204-4BF7-A15C-EE0EB0C63791}"/>
    <hyperlink ref="B93" location="'Aqua Regia'!$A$495" display="'Aqua Regia'!$A$495" xr:uid="{BCBE07E5-BFA4-438F-BB07-2DFCCCA6DE6C}"/>
    <hyperlink ref="B94" location="'Aqua Regia'!$A$513" display="'Aqua Regia'!$A$513" xr:uid="{85F84D63-504F-449D-A013-FE44E67C706E}"/>
    <hyperlink ref="B95" location="'Aqua Regia'!$A$549" display="'Aqua Regia'!$A$549" xr:uid="{8F1E7127-4F4A-4BB9-BE75-FFFD49380E76}"/>
    <hyperlink ref="B96" location="'Aqua Regia'!$A$567" display="'Aqua Regia'!$A$567" xr:uid="{589B409A-509A-4116-8631-7499B58B6105}"/>
    <hyperlink ref="B97" location="'Aqua Regia'!$A$585" display="'Aqua Regia'!$A$585" xr:uid="{A7C509B1-2253-46D3-9702-56197FC67DD2}"/>
    <hyperlink ref="B98" location="'Aqua Regia'!$A$603" display="'Aqua Regia'!$A$603" xr:uid="{AABBF752-C78C-4AE4-8E0B-6ABC43D17878}"/>
    <hyperlink ref="B99" location="'Aqua Regia'!$A$657" display="'Aqua Regia'!$A$657" xr:uid="{38E929BF-2A12-45AA-9437-D79B29F3129E}"/>
    <hyperlink ref="B100" location="'Aqua Regia'!$A$675" display="'Aqua Regia'!$A$675" xr:uid="{AB1F2CD5-21E7-4C95-AFD5-86A37A2B0396}"/>
    <hyperlink ref="B101" location="'Aqua Regia'!$A$693" display="'Aqua Regia'!$A$693" xr:uid="{14CB93E6-8B59-4030-9C8B-272D01C28C07}"/>
    <hyperlink ref="B102" location="'Aqua Regia'!$A$729" display="'Aqua Regia'!$A$729" xr:uid="{EBECCC6F-7FAE-4187-B943-3212D6B741E2}"/>
    <hyperlink ref="B103" location="'Aqua Regia'!$A$747" display="'Aqua Regia'!$A$747" xr:uid="{83A7AFE0-17FE-4B1F-9718-CBC00C9C35A5}"/>
    <hyperlink ref="B104" location="'Aqua Regia'!$A$765" display="'Aqua Regia'!$A$765" xr:uid="{135E805D-AC27-4087-A048-7B32813B7F32}"/>
    <hyperlink ref="B105" location="'Aqua Regia'!$A$783" display="'Aqua Regia'!$A$783" xr:uid="{47244E87-91E9-44E6-93B8-013AF47991E9}"/>
    <hyperlink ref="B106" location="'Aqua Regia'!$A$801" display="'Aqua Regia'!$A$801" xr:uid="{043F5AE0-BABB-4F17-9F2F-D5E0F1A0F48D}"/>
    <hyperlink ref="B107" location="'Aqua Regia'!$A$820" display="'Aqua Regia'!$A$820" xr:uid="{C4C5B340-0C76-41CA-B864-EA346753A335}"/>
    <hyperlink ref="B108" location="'Aqua Regia'!$A$856" display="'Aqua Regia'!$A$856" xr:uid="{0FED895C-B9FE-4A91-8C8E-38CD60DF46D5}"/>
    <hyperlink ref="B109" location="'Aqua Regia'!$A$874" display="'Aqua Regia'!$A$874" xr:uid="{D049772E-0A00-4153-8496-53CD575451D8}"/>
    <hyperlink ref="B110" location="'Aqua Regia'!$A$892" display="'Aqua Regia'!$A$892" xr:uid="{76244749-EAA0-4269-BD97-E53915504857}"/>
    <hyperlink ref="B111" location="'Aqua Regia'!$A$928" display="'Aqua Regia'!$A$928" xr:uid="{D9A1686E-1543-4B1A-AF5F-3A8C98819427}"/>
    <hyperlink ref="B112" location="'Aqua Regia'!$A$946" display="'Aqua Regia'!$A$946" xr:uid="{B94777BD-9DB9-4CC7-BA31-692AAFABF2C9}"/>
    <hyperlink ref="B113" location="'Aqua Regia'!$A$964" display="'Aqua Regia'!$A$964" xr:uid="{2C873A3B-EFD2-4EF3-8389-CCA4DD2D86A3}"/>
    <hyperlink ref="B114" location="'Aqua Regia'!$A$982" display="'Aqua Regia'!$A$982" xr:uid="{91877646-9265-4B65-9F48-32A23174119F}"/>
    <hyperlink ref="B115" location="'Aqua Regia'!$A$1018" display="'Aqua Regia'!$A$1018" xr:uid="{E300E7BD-F4D7-4C46-A60D-CD84C8D59DA1}"/>
    <hyperlink ref="B116" location="'Aqua Regia'!$A$1036" display="'Aqua Regia'!$A$1036" xr:uid="{596DF23C-4E00-4EE2-8EDB-345C83B05044}"/>
    <hyperlink ref="B117" location="'Aqua Regia'!$A$1054" display="'Aqua Regia'!$A$1054" xr:uid="{94194149-1E00-4182-992D-DC32A6DD3625}"/>
    <hyperlink ref="B118" location="'Aqua Regia'!$A$1073" display="'Aqua Regia'!$A$1073" xr:uid="{C4F6BBC4-0239-4783-856C-34866BD232E2}"/>
    <hyperlink ref="B119" location="'Aqua Regia'!$A$1109" display="'Aqua Regia'!$A$1109" xr:uid="{1AACADF1-7D80-4227-A6E6-AEB22E072580}"/>
    <hyperlink ref="B120" location="'Aqua Regia'!$A$1127" display="'Aqua Regia'!$A$1127" xr:uid="{7A8508C4-39E5-431F-B121-F697AEC0E6B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65EB-E06A-4EE9-B087-7D4B01460038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19" width="11.140625" style="2" bestFit="1" customWidth="1"/>
    <col min="20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459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5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229</v>
      </c>
      <c r="E3" s="151" t="s">
        <v>230</v>
      </c>
      <c r="F3" s="152" t="s">
        <v>231</v>
      </c>
      <c r="G3" s="152" t="s">
        <v>234</v>
      </c>
      <c r="H3" s="152" t="s">
        <v>235</v>
      </c>
      <c r="I3" s="152" t="s">
        <v>236</v>
      </c>
      <c r="J3" s="152" t="s">
        <v>237</v>
      </c>
      <c r="K3" s="152" t="s">
        <v>238</v>
      </c>
      <c r="L3" s="152" t="s">
        <v>239</v>
      </c>
      <c r="M3" s="152" t="s">
        <v>240</v>
      </c>
      <c r="N3" s="152" t="s">
        <v>280</v>
      </c>
      <c r="O3" s="152" t="s">
        <v>241</v>
      </c>
      <c r="P3" s="152" t="s">
        <v>242</v>
      </c>
      <c r="Q3" s="152" t="s">
        <v>243</v>
      </c>
      <c r="R3" s="152" t="s">
        <v>244</v>
      </c>
      <c r="S3" s="152" t="s">
        <v>245</v>
      </c>
      <c r="T3" s="152" t="s">
        <v>247</v>
      </c>
      <c r="U3" s="152" t="s">
        <v>248</v>
      </c>
      <c r="V3" s="152" t="s">
        <v>253</v>
      </c>
      <c r="W3" s="15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281</v>
      </c>
      <c r="F4" s="11" t="s">
        <v>282</v>
      </c>
      <c r="G4" s="11" t="s">
        <v>281</v>
      </c>
      <c r="H4" s="11" t="s">
        <v>282</v>
      </c>
      <c r="I4" s="11" t="s">
        <v>282</v>
      </c>
      <c r="J4" s="11" t="s">
        <v>281</v>
      </c>
      <c r="K4" s="11" t="s">
        <v>281</v>
      </c>
      <c r="L4" s="11" t="s">
        <v>281</v>
      </c>
      <c r="M4" s="11" t="s">
        <v>281</v>
      </c>
      <c r="N4" s="11" t="s">
        <v>282</v>
      </c>
      <c r="O4" s="11" t="s">
        <v>282</v>
      </c>
      <c r="P4" s="11" t="s">
        <v>282</v>
      </c>
      <c r="Q4" s="11" t="s">
        <v>282</v>
      </c>
      <c r="R4" s="11" t="s">
        <v>282</v>
      </c>
      <c r="S4" s="11" t="s">
        <v>281</v>
      </c>
      <c r="T4" s="11" t="s">
        <v>281</v>
      </c>
      <c r="U4" s="11" t="s">
        <v>281</v>
      </c>
      <c r="V4" s="11" t="s">
        <v>282</v>
      </c>
      <c r="W4" s="15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 t="s">
        <v>118</v>
      </c>
      <c r="F5" s="26" t="s">
        <v>117</v>
      </c>
      <c r="G5" s="26" t="s">
        <v>117</v>
      </c>
      <c r="H5" s="26" t="s">
        <v>258</v>
      </c>
      <c r="I5" s="26" t="s">
        <v>117</v>
      </c>
      <c r="J5" s="26" t="s">
        <v>118</v>
      </c>
      <c r="K5" s="26" t="s">
        <v>118</v>
      </c>
      <c r="L5" s="26" t="s">
        <v>118</v>
      </c>
      <c r="M5" s="26" t="s">
        <v>118</v>
      </c>
      <c r="N5" s="26" t="s">
        <v>118</v>
      </c>
      <c r="O5" s="26" t="s">
        <v>117</v>
      </c>
      <c r="P5" s="26" t="s">
        <v>258</v>
      </c>
      <c r="Q5" s="26" t="s">
        <v>118</v>
      </c>
      <c r="R5" s="26" t="s">
        <v>117</v>
      </c>
      <c r="S5" s="26" t="s">
        <v>118</v>
      </c>
      <c r="T5" s="26" t="s">
        <v>283</v>
      </c>
      <c r="U5" s="26" t="s">
        <v>284</v>
      </c>
      <c r="V5" s="26" t="s">
        <v>117</v>
      </c>
      <c r="W5" s="15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4.3956162301761479</v>
      </c>
      <c r="E6" s="22">
        <v>4.0199999999999996</v>
      </c>
      <c r="F6" s="22">
        <v>3.7530000000000001</v>
      </c>
      <c r="G6" s="22">
        <v>3.62</v>
      </c>
      <c r="H6" s="22">
        <v>4.41</v>
      </c>
      <c r="I6" s="22">
        <v>3.9300000000000006</v>
      </c>
      <c r="J6" s="22">
        <v>3.8800000000000003</v>
      </c>
      <c r="K6" s="22">
        <v>4.16</v>
      </c>
      <c r="L6" s="22">
        <v>4.26</v>
      </c>
      <c r="M6" s="22">
        <v>3.75</v>
      </c>
      <c r="N6" s="22">
        <v>4.2699999999999996</v>
      </c>
      <c r="O6" s="22">
        <v>3.8800000000000003</v>
      </c>
      <c r="P6" s="22">
        <v>3.98</v>
      </c>
      <c r="Q6" s="22">
        <v>4.2840000000000007</v>
      </c>
      <c r="R6" s="22">
        <v>3.9</v>
      </c>
      <c r="S6" s="22" t="s">
        <v>285</v>
      </c>
      <c r="T6" s="22">
        <v>4.25</v>
      </c>
      <c r="U6" s="22">
        <v>3.601</v>
      </c>
      <c r="V6" s="22">
        <v>4.117</v>
      </c>
      <c r="W6" s="15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4.5153552109357724</v>
      </c>
      <c r="E7" s="11">
        <v>4.2300000000000004</v>
      </c>
      <c r="F7" s="11">
        <v>3.762</v>
      </c>
      <c r="G7" s="11">
        <v>3.5700000000000003</v>
      </c>
      <c r="H7" s="11">
        <v>4.1399999999999997</v>
      </c>
      <c r="I7" s="11">
        <v>3.9300000000000006</v>
      </c>
      <c r="J7" s="11">
        <v>3.9099999999999997</v>
      </c>
      <c r="K7" s="11">
        <v>4.08</v>
      </c>
      <c r="L7" s="11">
        <v>4.01</v>
      </c>
      <c r="M7" s="11">
        <v>3.77</v>
      </c>
      <c r="N7" s="11">
        <v>3.9099999999999997</v>
      </c>
      <c r="O7" s="11">
        <v>3.9119999999999999</v>
      </c>
      <c r="P7" s="11">
        <v>3.8500000000000005</v>
      </c>
      <c r="Q7" s="11">
        <v>4.2728000000000002</v>
      </c>
      <c r="R7" s="11">
        <v>3.8500000000000005</v>
      </c>
      <c r="S7" s="11" t="s">
        <v>285</v>
      </c>
      <c r="T7" s="11">
        <v>3.9</v>
      </c>
      <c r="U7" s="11">
        <v>3.5739999999999998</v>
      </c>
      <c r="V7" s="11">
        <v>4.1970000000000001</v>
      </c>
      <c r="W7" s="15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4.4194941849733151</v>
      </c>
      <c r="E8" s="11">
        <v>4.25</v>
      </c>
      <c r="F8" s="11">
        <v>3.7370000000000001</v>
      </c>
      <c r="G8" s="11">
        <v>3.5700000000000003</v>
      </c>
      <c r="H8" s="11">
        <v>3.9899999999999998</v>
      </c>
      <c r="I8" s="11">
        <v>3.98</v>
      </c>
      <c r="J8" s="11">
        <v>3.97</v>
      </c>
      <c r="K8" s="11">
        <v>4.1100000000000003</v>
      </c>
      <c r="L8" s="11">
        <v>3.95</v>
      </c>
      <c r="M8" s="11">
        <v>3.79</v>
      </c>
      <c r="N8" s="11">
        <v>4.24</v>
      </c>
      <c r="O8" s="11">
        <v>4.0025000000000004</v>
      </c>
      <c r="P8" s="11">
        <v>3.8500000000000005</v>
      </c>
      <c r="Q8" s="11">
        <v>3.9816000000000003</v>
      </c>
      <c r="R8" s="11">
        <v>3.84</v>
      </c>
      <c r="S8" s="11" t="s">
        <v>285</v>
      </c>
      <c r="T8" s="11">
        <v>3.73</v>
      </c>
      <c r="U8" s="11">
        <v>3.609</v>
      </c>
      <c r="V8" s="11">
        <v>4.0810000000000004</v>
      </c>
      <c r="W8" s="15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4.4184676184409994</v>
      </c>
      <c r="E9" s="11">
        <v>4.2699999999999996</v>
      </c>
      <c r="F9" s="11">
        <v>3.7719999999999998</v>
      </c>
      <c r="G9" s="11">
        <v>3.59</v>
      </c>
      <c r="H9" s="11">
        <v>4.1900000000000004</v>
      </c>
      <c r="I9" s="11">
        <v>3.9600000000000004</v>
      </c>
      <c r="J9" s="11">
        <v>4.01</v>
      </c>
      <c r="K9" s="11">
        <v>4.1500000000000004</v>
      </c>
      <c r="L9" s="11">
        <v>3.9899999999999998</v>
      </c>
      <c r="M9" s="11">
        <v>3.75</v>
      </c>
      <c r="N9" s="11">
        <v>4.03</v>
      </c>
      <c r="O9" s="11">
        <v>4.0199999999999996</v>
      </c>
      <c r="P9" s="11">
        <v>4.1524999999999999</v>
      </c>
      <c r="Q9" s="11">
        <v>4.0599999999999996</v>
      </c>
      <c r="R9" s="11">
        <v>3.89</v>
      </c>
      <c r="S9" s="11" t="s">
        <v>285</v>
      </c>
      <c r="T9" s="11">
        <v>3.64</v>
      </c>
      <c r="U9" s="11">
        <v>3.665</v>
      </c>
      <c r="V9" s="11">
        <v>4.0529999999999999</v>
      </c>
      <c r="W9" s="15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3.9522921568627454</v>
      </c>
      <c r="BN9" s="28"/>
    </row>
    <row r="10" spans="1:66">
      <c r="A10" s="30"/>
      <c r="B10" s="19">
        <v>1</v>
      </c>
      <c r="C10" s="9">
        <v>5</v>
      </c>
      <c r="D10" s="10">
        <v>4.482737699566421</v>
      </c>
      <c r="E10" s="11">
        <v>4.22</v>
      </c>
      <c r="F10" s="11">
        <v>3.7410000000000001</v>
      </c>
      <c r="G10" s="11">
        <v>3.76</v>
      </c>
      <c r="H10" s="11">
        <v>4.24</v>
      </c>
      <c r="I10" s="11">
        <v>3.9099999999999997</v>
      </c>
      <c r="J10" s="11">
        <v>3.9600000000000004</v>
      </c>
      <c r="K10" s="11">
        <v>4.0199999999999996</v>
      </c>
      <c r="L10" s="11">
        <v>4.01</v>
      </c>
      <c r="M10" s="11">
        <v>3.73</v>
      </c>
      <c r="N10" s="11">
        <v>4.4800000000000004</v>
      </c>
      <c r="O10" s="11">
        <v>4.0209999999999999</v>
      </c>
      <c r="P10" s="11">
        <v>3.9949999999999997</v>
      </c>
      <c r="Q10" s="11">
        <v>3.9031999999999991</v>
      </c>
      <c r="R10" s="11">
        <v>3.9399999999999995</v>
      </c>
      <c r="S10" s="11" t="s">
        <v>285</v>
      </c>
      <c r="T10" s="11">
        <v>3.49</v>
      </c>
      <c r="U10" s="11">
        <v>3.677</v>
      </c>
      <c r="V10" s="11">
        <v>4.0869999999999997</v>
      </c>
      <c r="W10" s="15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4.493544281841638</v>
      </c>
      <c r="E11" s="11">
        <v>4.21</v>
      </c>
      <c r="F11" s="11">
        <v>3.7360000000000002</v>
      </c>
      <c r="G11" s="11">
        <v>3.74</v>
      </c>
      <c r="H11" s="11">
        <v>4.1399999999999997</v>
      </c>
      <c r="I11" s="11">
        <v>3.95</v>
      </c>
      <c r="J11" s="11">
        <v>4.01</v>
      </c>
      <c r="K11" s="11">
        <v>4.08</v>
      </c>
      <c r="L11" s="11">
        <v>4.1100000000000003</v>
      </c>
      <c r="M11" s="11">
        <v>3.76</v>
      </c>
      <c r="N11" s="11">
        <v>3.87</v>
      </c>
      <c r="O11" s="11">
        <v>3.8279999999999994</v>
      </c>
      <c r="P11" s="11">
        <v>3.7350000000000003</v>
      </c>
      <c r="Q11" s="11">
        <v>4.2111999999999998</v>
      </c>
      <c r="R11" s="11">
        <v>3.89</v>
      </c>
      <c r="S11" s="11" t="s">
        <v>285</v>
      </c>
      <c r="T11" s="11">
        <v>4.1900000000000004</v>
      </c>
      <c r="U11" s="11">
        <v>3.5059999999999998</v>
      </c>
      <c r="V11" s="11">
        <v>4.1769999999999996</v>
      </c>
      <c r="W11" s="15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4.5200790113505915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4.4487231542972427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4.4174175609211259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4.5098819321828625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4.307641917506472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4.660545719176227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4.5689759452608456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4.5911817631116714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4.517543909420783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4.5719944858424428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4.4773774100008215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4.5493923217559562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4.3439273921378589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4.4999327218272089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4.4854915235363197</v>
      </c>
      <c r="E26" s="23">
        <v>4.2</v>
      </c>
      <c r="F26" s="23">
        <v>3.7501666666666669</v>
      </c>
      <c r="G26" s="23">
        <v>3.6416666666666671</v>
      </c>
      <c r="H26" s="23">
        <v>4.1849999999999996</v>
      </c>
      <c r="I26" s="23">
        <v>3.9433333333333334</v>
      </c>
      <c r="J26" s="23">
        <v>3.956666666666667</v>
      </c>
      <c r="K26" s="23">
        <v>4.1000000000000005</v>
      </c>
      <c r="L26" s="23">
        <v>4.0549999999999997</v>
      </c>
      <c r="M26" s="23">
        <v>3.7583333333333329</v>
      </c>
      <c r="N26" s="23">
        <v>4.1333333333333337</v>
      </c>
      <c r="O26" s="23">
        <v>3.9439166666666665</v>
      </c>
      <c r="P26" s="23">
        <v>3.9270833333333335</v>
      </c>
      <c r="Q26" s="23">
        <v>4.1188000000000002</v>
      </c>
      <c r="R26" s="23">
        <v>3.8850000000000002</v>
      </c>
      <c r="S26" s="23" t="s">
        <v>661</v>
      </c>
      <c r="T26" s="23">
        <v>3.8666666666666671</v>
      </c>
      <c r="U26" s="23">
        <v>3.6053333333333328</v>
      </c>
      <c r="V26" s="23">
        <v>4.1186666666666669</v>
      </c>
      <c r="W26" s="15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4.4967385018344235</v>
      </c>
      <c r="E27" s="11">
        <v>4.2249999999999996</v>
      </c>
      <c r="F27" s="11">
        <v>3.7469999999999999</v>
      </c>
      <c r="G27" s="11">
        <v>3.605</v>
      </c>
      <c r="H27" s="11">
        <v>4.165</v>
      </c>
      <c r="I27" s="11">
        <v>3.9400000000000004</v>
      </c>
      <c r="J27" s="11">
        <v>3.9650000000000003</v>
      </c>
      <c r="K27" s="11">
        <v>4.0950000000000006</v>
      </c>
      <c r="L27" s="11">
        <v>4.01</v>
      </c>
      <c r="M27" s="11">
        <v>3.7549999999999999</v>
      </c>
      <c r="N27" s="11">
        <v>4.1349999999999998</v>
      </c>
      <c r="O27" s="11">
        <v>3.9572500000000002</v>
      </c>
      <c r="P27" s="11">
        <v>3.915</v>
      </c>
      <c r="Q27" s="11">
        <v>4.1356000000000002</v>
      </c>
      <c r="R27" s="11">
        <v>3.89</v>
      </c>
      <c r="S27" s="11" t="s">
        <v>661</v>
      </c>
      <c r="T27" s="11">
        <v>3.8149999999999999</v>
      </c>
      <c r="U27" s="11">
        <v>3.605</v>
      </c>
      <c r="V27" s="11">
        <v>4.1020000000000003</v>
      </c>
      <c r="W27" s="15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8.5529189963708063E-2</v>
      </c>
      <c r="E28" s="24">
        <v>9.0774445743281862E-2</v>
      </c>
      <c r="F28" s="24">
        <v>1.4716204220744662E-2</v>
      </c>
      <c r="G28" s="24">
        <v>8.6120071218425326E-2</v>
      </c>
      <c r="H28" s="24">
        <v>0.13838352503098064</v>
      </c>
      <c r="I28" s="24">
        <v>2.5033311140691458E-2</v>
      </c>
      <c r="J28" s="24">
        <v>5.2788887719544299E-2</v>
      </c>
      <c r="K28" s="24">
        <v>5.1768716422179374E-2</v>
      </c>
      <c r="L28" s="24">
        <v>0.11344602240713421</v>
      </c>
      <c r="M28" s="24">
        <v>2.0412414523193166E-2</v>
      </c>
      <c r="N28" s="24">
        <v>0.23669952823498974</v>
      </c>
      <c r="O28" s="24">
        <v>8.2101410868916744E-2</v>
      </c>
      <c r="P28" s="24">
        <v>0.14629094868332279</v>
      </c>
      <c r="Q28" s="24">
        <v>0.16019328325494836</v>
      </c>
      <c r="R28" s="24">
        <v>3.6193922141707496E-2</v>
      </c>
      <c r="S28" s="24" t="s">
        <v>661</v>
      </c>
      <c r="T28" s="24">
        <v>0.30480594919828363</v>
      </c>
      <c r="U28" s="24">
        <v>6.2573689891732287E-2</v>
      </c>
      <c r="V28" s="24">
        <v>5.705319155548319E-2</v>
      </c>
      <c r="W28" s="203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1.9067963792801384E-2</v>
      </c>
      <c r="E29" s="13">
        <v>2.1612963272209965E-2</v>
      </c>
      <c r="F29" s="13">
        <v>3.924146719011065E-3</v>
      </c>
      <c r="G29" s="13">
        <v>2.3648532142359353E-2</v>
      </c>
      <c r="H29" s="13">
        <v>3.3066553173472082E-2</v>
      </c>
      <c r="I29" s="13">
        <v>6.3482614896089914E-3</v>
      </c>
      <c r="J29" s="13">
        <v>1.3341757637627034E-2</v>
      </c>
      <c r="K29" s="13">
        <v>1.2626516200531552E-2</v>
      </c>
      <c r="L29" s="13">
        <v>2.7976824268097219E-2</v>
      </c>
      <c r="M29" s="13">
        <v>5.4312411148185816E-3</v>
      </c>
      <c r="N29" s="13">
        <v>5.7266014895562031E-2</v>
      </c>
      <c r="O29" s="13">
        <v>2.0817227595812136E-2</v>
      </c>
      <c r="P29" s="13">
        <v>3.7251806561270522E-2</v>
      </c>
      <c r="Q29" s="13">
        <v>3.8893192982166737E-2</v>
      </c>
      <c r="R29" s="13">
        <v>9.3163248756003847E-3</v>
      </c>
      <c r="S29" s="13" t="s">
        <v>661</v>
      </c>
      <c r="T29" s="13">
        <v>7.882912479265955E-2</v>
      </c>
      <c r="U29" s="13">
        <v>1.735586812825415E-2</v>
      </c>
      <c r="V29" s="13">
        <v>1.3852344987572804E-2</v>
      </c>
      <c r="W29" s="15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0.13490889476571932</v>
      </c>
      <c r="E30" s="13">
        <v>6.2674476811420909E-2</v>
      </c>
      <c r="F30" s="13">
        <v>-5.1141333224849927E-2</v>
      </c>
      <c r="G30" s="13">
        <v>-7.8593757209144965E-2</v>
      </c>
      <c r="H30" s="13">
        <v>5.8879210822808448E-2</v>
      </c>
      <c r="I30" s="13">
        <v>-2.2667412159437239E-3</v>
      </c>
      <c r="J30" s="13">
        <v>1.106828551711736E-3</v>
      </c>
      <c r="K30" s="13">
        <v>3.7372703554006126E-2</v>
      </c>
      <c r="L30" s="13">
        <v>2.5986905588169407E-2</v>
      </c>
      <c r="M30" s="13">
        <v>-4.9075021742161273E-2</v>
      </c>
      <c r="N30" s="13">
        <v>4.5806627973144387E-2</v>
      </c>
      <c r="O30" s="13">
        <v>-2.1191475386088676E-3</v>
      </c>
      <c r="P30" s="13">
        <v>-6.3782793702735763E-3</v>
      </c>
      <c r="Q30" s="13">
        <v>4.2129436926400032E-2</v>
      </c>
      <c r="R30" s="13">
        <v>-1.7026108949435681E-2</v>
      </c>
      <c r="S30" s="13" t="s">
        <v>661</v>
      </c>
      <c r="T30" s="13">
        <v>-2.1664767379961591E-2</v>
      </c>
      <c r="U30" s="13">
        <v>-8.7786734826005852E-2</v>
      </c>
      <c r="V30" s="13">
        <v>4.2095701228723525E-2</v>
      </c>
      <c r="W30" s="15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0.99</v>
      </c>
      <c r="F31" s="45">
        <v>0.75</v>
      </c>
      <c r="G31" s="45">
        <v>1.17</v>
      </c>
      <c r="H31" s="45">
        <v>0.93</v>
      </c>
      <c r="I31" s="45">
        <v>0</v>
      </c>
      <c r="J31" s="45">
        <v>0.05</v>
      </c>
      <c r="K31" s="45">
        <v>0.6</v>
      </c>
      <c r="L31" s="45">
        <v>0.43</v>
      </c>
      <c r="M31" s="45">
        <v>0.72</v>
      </c>
      <c r="N31" s="45">
        <v>0.73</v>
      </c>
      <c r="O31" s="45">
        <v>0</v>
      </c>
      <c r="P31" s="45">
        <v>0.06</v>
      </c>
      <c r="Q31" s="45">
        <v>0.67</v>
      </c>
      <c r="R31" s="45">
        <v>0.23</v>
      </c>
      <c r="S31" s="45" t="s">
        <v>265</v>
      </c>
      <c r="T31" s="45">
        <v>0.3</v>
      </c>
      <c r="U31" s="45">
        <v>1.31</v>
      </c>
      <c r="V31" s="45">
        <v>0.67</v>
      </c>
      <c r="W31" s="15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5" priority="3">
      <formula>AND($B6&lt;&gt;$B5,NOT(ISBLANK(INDIRECT(Anlyt_LabRefThisCol))))</formula>
    </cfRule>
  </conditionalFormatting>
  <conditionalFormatting sqref="C2:V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AC8A-9883-485B-82EB-47B604600B7A}">
  <sheetPr codeName="Sheet15"/>
  <dimension ref="A1:BN3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460</v>
      </c>
      <c r="BM1" s="28" t="s">
        <v>287</v>
      </c>
    </row>
    <row r="2" spans="1:66" ht="15">
      <c r="A2" s="25" t="s">
        <v>48</v>
      </c>
      <c r="B2" s="18" t="s">
        <v>112</v>
      </c>
      <c r="C2" s="15" t="s">
        <v>113</v>
      </c>
      <c r="D2" s="16" t="s">
        <v>227</v>
      </c>
      <c r="E2" s="17" t="s">
        <v>227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1" t="s">
        <v>231</v>
      </c>
      <c r="E3" s="152" t="s">
        <v>246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7.7554999999999996</v>
      </c>
      <c r="E6" s="22">
        <v>7.6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7.7217999999999991</v>
      </c>
      <c r="E7" s="11">
        <v>7.6900000000000013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19">
        <v>1</v>
      </c>
      <c r="C8" s="9">
        <v>3</v>
      </c>
      <c r="D8" s="11">
        <v>7.7230999999999996</v>
      </c>
      <c r="E8" s="11">
        <v>7.64</v>
      </c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7.7333999999999996</v>
      </c>
      <c r="E9" s="11">
        <v>7.6900000000000013</v>
      </c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7.7025666666666703</v>
      </c>
      <c r="BN9" s="28"/>
    </row>
    <row r="10" spans="1:66">
      <c r="A10" s="30"/>
      <c r="B10" s="19">
        <v>1</v>
      </c>
      <c r="C10" s="9">
        <v>5</v>
      </c>
      <c r="D10" s="11">
        <v>7.7381000000000002</v>
      </c>
      <c r="E10" s="11">
        <v>7.61</v>
      </c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1">
        <v>7.7688999999999995</v>
      </c>
      <c r="E11" s="11">
        <v>7.76</v>
      </c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260</v>
      </c>
      <c r="C12" s="12"/>
      <c r="D12" s="23">
        <v>7.7401333333333335</v>
      </c>
      <c r="E12" s="23">
        <v>7.665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261</v>
      </c>
      <c r="C13" s="29"/>
      <c r="D13" s="11">
        <v>7.7357499999999995</v>
      </c>
      <c r="E13" s="11">
        <v>7.6650000000000009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262</v>
      </c>
      <c r="C14" s="29"/>
      <c r="D14" s="24">
        <v>1.8651398517716255E-2</v>
      </c>
      <c r="E14" s="24">
        <v>6.0249481325568462E-2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2.4096998997928014E-3</v>
      </c>
      <c r="E15" s="13">
        <v>7.8603367678497672E-3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4.8771621580681046E-3</v>
      </c>
      <c r="E16" s="13">
        <v>-4.8771621580689928E-3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0.67</v>
      </c>
      <c r="E17" s="45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461</v>
      </c>
      <c r="BM19" s="28" t="s">
        <v>287</v>
      </c>
    </row>
    <row r="20" spans="1:65" ht="15">
      <c r="A20" s="25" t="s">
        <v>49</v>
      </c>
      <c r="B20" s="18" t="s">
        <v>112</v>
      </c>
      <c r="C20" s="15" t="s">
        <v>113</v>
      </c>
      <c r="D20" s="16" t="s">
        <v>227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1" t="s">
        <v>246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101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05">
        <v>99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1</v>
      </c>
    </row>
    <row r="25" spans="1:65">
      <c r="A25" s="30"/>
      <c r="B25" s="19">
        <v>1</v>
      </c>
      <c r="C25" s="9">
        <v>2</v>
      </c>
      <c r="D25" s="209">
        <v>89</v>
      </c>
      <c r="E25" s="206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8">
        <v>2</v>
      </c>
    </row>
    <row r="26" spans="1:65">
      <c r="A26" s="30"/>
      <c r="B26" s="19">
        <v>1</v>
      </c>
      <c r="C26" s="9">
        <v>3</v>
      </c>
      <c r="D26" s="209">
        <v>100</v>
      </c>
      <c r="E26" s="206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8">
        <v>16</v>
      </c>
    </row>
    <row r="27" spans="1:65">
      <c r="A27" s="30"/>
      <c r="B27" s="19">
        <v>1</v>
      </c>
      <c r="C27" s="9">
        <v>4</v>
      </c>
      <c r="D27" s="209">
        <v>97</v>
      </c>
      <c r="E27" s="206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8">
        <v>90.5</v>
      </c>
    </row>
    <row r="28" spans="1:65">
      <c r="A28" s="30"/>
      <c r="B28" s="19">
        <v>1</v>
      </c>
      <c r="C28" s="9">
        <v>5</v>
      </c>
      <c r="D28" s="209">
        <v>88</v>
      </c>
      <c r="E28" s="206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8">
        <v>8</v>
      </c>
    </row>
    <row r="29" spans="1:65">
      <c r="A29" s="30"/>
      <c r="B29" s="19">
        <v>1</v>
      </c>
      <c r="C29" s="9">
        <v>6</v>
      </c>
      <c r="D29" s="209">
        <v>70</v>
      </c>
      <c r="E29" s="206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10"/>
    </row>
    <row r="30" spans="1:65">
      <c r="A30" s="30"/>
      <c r="B30" s="20" t="s">
        <v>260</v>
      </c>
      <c r="C30" s="12"/>
      <c r="D30" s="211">
        <v>90.5</v>
      </c>
      <c r="E30" s="206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10"/>
    </row>
    <row r="31" spans="1:65">
      <c r="A31" s="30"/>
      <c r="B31" s="3" t="s">
        <v>261</v>
      </c>
      <c r="C31" s="29"/>
      <c r="D31" s="209">
        <v>93</v>
      </c>
      <c r="E31" s="206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10"/>
    </row>
    <row r="32" spans="1:65">
      <c r="A32" s="30"/>
      <c r="B32" s="3" t="s">
        <v>262</v>
      </c>
      <c r="C32" s="29"/>
      <c r="D32" s="209">
        <v>11.256109452204168</v>
      </c>
      <c r="E32" s="206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10"/>
    </row>
    <row r="33" spans="1:65">
      <c r="A33" s="30"/>
      <c r="B33" s="3" t="s">
        <v>86</v>
      </c>
      <c r="C33" s="29"/>
      <c r="D33" s="13">
        <v>0.12437690002435545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0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 t="s">
        <v>265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462</v>
      </c>
      <c r="BM37" s="28" t="s">
        <v>287</v>
      </c>
    </row>
    <row r="38" spans="1:65" ht="15">
      <c r="A38" s="25" t="s">
        <v>50</v>
      </c>
      <c r="B38" s="18" t="s">
        <v>112</v>
      </c>
      <c r="C38" s="15" t="s">
        <v>113</v>
      </c>
      <c r="D38" s="16" t="s">
        <v>227</v>
      </c>
      <c r="E38" s="17" t="s">
        <v>227</v>
      </c>
      <c r="F38" s="15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1" t="s">
        <v>231</v>
      </c>
      <c r="E39" s="152" t="s">
        <v>246</v>
      </c>
      <c r="F39" s="15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101</v>
      </c>
      <c r="E40" s="11" t="s">
        <v>101</v>
      </c>
      <c r="F40" s="15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26"/>
      <c r="F41" s="15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2">
        <v>0.37613000000000002</v>
      </c>
      <c r="E42" s="212">
        <v>0.4</v>
      </c>
      <c r="F42" s="203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13">
        <v>1</v>
      </c>
    </row>
    <row r="43" spans="1:65">
      <c r="A43" s="30"/>
      <c r="B43" s="19">
        <v>1</v>
      </c>
      <c r="C43" s="9">
        <v>2</v>
      </c>
      <c r="D43" s="24">
        <v>0.37631999999999999</v>
      </c>
      <c r="E43" s="24">
        <v>0.4</v>
      </c>
      <c r="F43" s="203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13">
        <v>3</v>
      </c>
    </row>
    <row r="44" spans="1:65">
      <c r="A44" s="30"/>
      <c r="B44" s="19">
        <v>1</v>
      </c>
      <c r="C44" s="9">
        <v>3</v>
      </c>
      <c r="D44" s="24">
        <v>0.37541999999999998</v>
      </c>
      <c r="E44" s="24">
        <v>0.4</v>
      </c>
      <c r="F44" s="203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13">
        <v>16</v>
      </c>
    </row>
    <row r="45" spans="1:65">
      <c r="A45" s="30"/>
      <c r="B45" s="19">
        <v>1</v>
      </c>
      <c r="C45" s="9">
        <v>4</v>
      </c>
      <c r="D45" s="24">
        <v>0.3762299999999999</v>
      </c>
      <c r="E45" s="24">
        <v>0.4</v>
      </c>
      <c r="F45" s="203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13">
        <v>0.38808749999999997</v>
      </c>
    </row>
    <row r="46" spans="1:65">
      <c r="A46" s="30"/>
      <c r="B46" s="19">
        <v>1</v>
      </c>
      <c r="C46" s="9">
        <v>5</v>
      </c>
      <c r="D46" s="24">
        <v>0.37503999999999998</v>
      </c>
      <c r="E46" s="24">
        <v>0.4</v>
      </c>
      <c r="F46" s="203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13">
        <v>9</v>
      </c>
    </row>
    <row r="47" spans="1:65">
      <c r="A47" s="30"/>
      <c r="B47" s="19">
        <v>1</v>
      </c>
      <c r="C47" s="9">
        <v>6</v>
      </c>
      <c r="D47" s="24">
        <v>0.37791000000000002</v>
      </c>
      <c r="E47" s="24">
        <v>0.4</v>
      </c>
      <c r="F47" s="203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56"/>
    </row>
    <row r="48" spans="1:65">
      <c r="A48" s="30"/>
      <c r="B48" s="20" t="s">
        <v>260</v>
      </c>
      <c r="C48" s="12"/>
      <c r="D48" s="214">
        <v>0.37617499999999998</v>
      </c>
      <c r="E48" s="214">
        <v>0.39999999999999997</v>
      </c>
      <c r="F48" s="203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30"/>
      <c r="B49" s="3" t="s">
        <v>261</v>
      </c>
      <c r="C49" s="29"/>
      <c r="D49" s="24">
        <v>0.37617999999999996</v>
      </c>
      <c r="E49" s="24">
        <v>0.4</v>
      </c>
      <c r="F49" s="203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30"/>
      <c r="B50" s="3" t="s">
        <v>262</v>
      </c>
      <c r="C50" s="29"/>
      <c r="D50" s="24">
        <v>9.893988073572898E-4</v>
      </c>
      <c r="E50" s="24">
        <v>6.0809419444881171E-17</v>
      </c>
      <c r="F50" s="203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30"/>
      <c r="B51" s="3" t="s">
        <v>86</v>
      </c>
      <c r="C51" s="29"/>
      <c r="D51" s="13">
        <v>2.6301556652018072E-3</v>
      </c>
      <c r="E51" s="13">
        <v>1.5202354861220294E-16</v>
      </c>
      <c r="F51" s="15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-3.0695397300866456E-2</v>
      </c>
      <c r="E52" s="13">
        <v>3.0695397300866345E-2</v>
      </c>
      <c r="F52" s="15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0.67</v>
      </c>
      <c r="E53" s="45">
        <v>0.67</v>
      </c>
      <c r="F53" s="15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BM54" s="55"/>
    </row>
    <row r="55" spans="1:65" ht="15">
      <c r="B55" s="8" t="s">
        <v>463</v>
      </c>
      <c r="BM55" s="28" t="s">
        <v>287</v>
      </c>
    </row>
    <row r="56" spans="1:65" ht="15">
      <c r="A56" s="25" t="s">
        <v>25</v>
      </c>
      <c r="B56" s="18" t="s">
        <v>112</v>
      </c>
      <c r="C56" s="15" t="s">
        <v>113</v>
      </c>
      <c r="D56" s="16" t="s">
        <v>227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1" t="s">
        <v>231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101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5">
        <v>16.181000000000001</v>
      </c>
      <c r="E60" s="216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30"/>
      <c r="B61" s="19">
        <v>1</v>
      </c>
      <c r="C61" s="9">
        <v>2</v>
      </c>
      <c r="D61" s="219">
        <v>16.415099999999999</v>
      </c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4</v>
      </c>
    </row>
    <row r="62" spans="1:65">
      <c r="A62" s="30"/>
      <c r="B62" s="19">
        <v>1</v>
      </c>
      <c r="C62" s="9">
        <v>3</v>
      </c>
      <c r="D62" s="219">
        <v>16.026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30"/>
      <c r="B63" s="19">
        <v>1</v>
      </c>
      <c r="C63" s="9">
        <v>4</v>
      </c>
      <c r="D63" s="219">
        <v>16.987100000000002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16.3992</v>
      </c>
    </row>
    <row r="64" spans="1:65">
      <c r="A64" s="30"/>
      <c r="B64" s="19">
        <v>1</v>
      </c>
      <c r="C64" s="9">
        <v>5</v>
      </c>
      <c r="D64" s="219">
        <v>16.03725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10</v>
      </c>
    </row>
    <row r="65" spans="1:65">
      <c r="A65" s="30"/>
      <c r="B65" s="19">
        <v>1</v>
      </c>
      <c r="C65" s="9">
        <v>6</v>
      </c>
      <c r="D65" s="219">
        <v>16.748750000000001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0"/>
    </row>
    <row r="66" spans="1:65">
      <c r="A66" s="30"/>
      <c r="B66" s="20" t="s">
        <v>260</v>
      </c>
      <c r="C66" s="12"/>
      <c r="D66" s="221">
        <v>16.3992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0"/>
    </row>
    <row r="67" spans="1:65">
      <c r="A67" s="30"/>
      <c r="B67" s="3" t="s">
        <v>261</v>
      </c>
      <c r="C67" s="29"/>
      <c r="D67" s="219">
        <v>16.29805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0"/>
    </row>
    <row r="68" spans="1:65">
      <c r="A68" s="30"/>
      <c r="B68" s="3" t="s">
        <v>262</v>
      </c>
      <c r="C68" s="29"/>
      <c r="D68" s="219">
        <v>0.39647489327825092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0"/>
    </row>
    <row r="69" spans="1:65">
      <c r="A69" s="30"/>
      <c r="B69" s="3" t="s">
        <v>86</v>
      </c>
      <c r="C69" s="29"/>
      <c r="D69" s="13">
        <v>2.4176477711001201E-2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>
        <v>0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 t="s">
        <v>265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464</v>
      </c>
      <c r="BM73" s="28" t="s">
        <v>287</v>
      </c>
    </row>
    <row r="74" spans="1:65" ht="15">
      <c r="A74" s="25" t="s">
        <v>52</v>
      </c>
      <c r="B74" s="18" t="s">
        <v>112</v>
      </c>
      <c r="C74" s="15" t="s">
        <v>113</v>
      </c>
      <c r="D74" s="16" t="s">
        <v>227</v>
      </c>
      <c r="E74" s="17" t="s">
        <v>227</v>
      </c>
      <c r="F74" s="15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1" t="s">
        <v>231</v>
      </c>
      <c r="E75" s="152" t="s">
        <v>246</v>
      </c>
      <c r="F75" s="15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101</v>
      </c>
      <c r="E76" s="11" t="s">
        <v>101</v>
      </c>
      <c r="F76" s="15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15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3.7875000000000001</v>
      </c>
      <c r="E78" s="22">
        <v>3.83</v>
      </c>
      <c r="F78" s="15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3.7796999999999996</v>
      </c>
      <c r="E79" s="11">
        <v>3.88</v>
      </c>
      <c r="F79" s="15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5</v>
      </c>
    </row>
    <row r="80" spans="1:65">
      <c r="A80" s="30"/>
      <c r="B80" s="19">
        <v>1</v>
      </c>
      <c r="C80" s="9">
        <v>3</v>
      </c>
      <c r="D80" s="11">
        <v>3.7416999999999998</v>
      </c>
      <c r="E80" s="11">
        <v>3.7900000000000005</v>
      </c>
      <c r="F80" s="15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3.7234999999999996</v>
      </c>
      <c r="E81" s="11">
        <v>3.88</v>
      </c>
      <c r="F81" s="15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3.80711666666667</v>
      </c>
    </row>
    <row r="82" spans="1:65">
      <c r="A82" s="30"/>
      <c r="B82" s="19">
        <v>1</v>
      </c>
      <c r="C82" s="9">
        <v>5</v>
      </c>
      <c r="D82" s="11">
        <v>3.7322000000000002</v>
      </c>
      <c r="E82" s="11">
        <v>3.84</v>
      </c>
      <c r="F82" s="15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11</v>
      </c>
    </row>
    <row r="83" spans="1:65">
      <c r="A83" s="30"/>
      <c r="B83" s="19">
        <v>1</v>
      </c>
      <c r="C83" s="9">
        <v>6</v>
      </c>
      <c r="D83" s="11">
        <v>3.7907999999999999</v>
      </c>
      <c r="E83" s="11">
        <v>3.91</v>
      </c>
      <c r="F83" s="15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260</v>
      </c>
      <c r="C84" s="12"/>
      <c r="D84" s="23">
        <v>3.759233333333333</v>
      </c>
      <c r="E84" s="23">
        <v>3.855</v>
      </c>
      <c r="F84" s="15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261</v>
      </c>
      <c r="C85" s="29"/>
      <c r="D85" s="11">
        <v>3.7606999999999999</v>
      </c>
      <c r="E85" s="11">
        <v>3.86</v>
      </c>
      <c r="F85" s="15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262</v>
      </c>
      <c r="C86" s="29"/>
      <c r="D86" s="24">
        <v>3.0097951203805703E-2</v>
      </c>
      <c r="E86" s="24">
        <v>4.3243496620879174E-2</v>
      </c>
      <c r="F86" s="15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86</v>
      </c>
      <c r="C87" s="29"/>
      <c r="D87" s="13">
        <v>8.0064067683496744E-3</v>
      </c>
      <c r="E87" s="13">
        <v>1.1217508851071121E-2</v>
      </c>
      <c r="F87" s="15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-1.2577322295526439E-2</v>
      </c>
      <c r="E88" s="13">
        <v>1.2577322295524551E-2</v>
      </c>
      <c r="F88" s="15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0.67</v>
      </c>
      <c r="E89" s="45">
        <v>0.67</v>
      </c>
      <c r="F89" s="15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BM90" s="55"/>
    </row>
    <row r="91" spans="1:65" ht="15">
      <c r="B91" s="8" t="s">
        <v>465</v>
      </c>
      <c r="BM91" s="28" t="s">
        <v>287</v>
      </c>
    </row>
    <row r="92" spans="1:65" ht="15">
      <c r="A92" s="25" t="s">
        <v>54</v>
      </c>
      <c r="B92" s="18" t="s">
        <v>112</v>
      </c>
      <c r="C92" s="15" t="s">
        <v>113</v>
      </c>
      <c r="D92" s="16" t="s">
        <v>227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1" t="s">
        <v>231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101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3.2235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3.2526200000000003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3</v>
      </c>
      <c r="D98" s="11">
        <v>3.22878</v>
      </c>
      <c r="E98" s="15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3.2595800000000001</v>
      </c>
      <c r="E99" s="15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3.2424200000000001</v>
      </c>
    </row>
    <row r="100" spans="1:65">
      <c r="A100" s="30"/>
      <c r="B100" s="19">
        <v>1</v>
      </c>
      <c r="C100" s="9">
        <v>5</v>
      </c>
      <c r="D100" s="11">
        <v>3.2046999999999999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</v>
      </c>
    </row>
    <row r="101" spans="1:65">
      <c r="A101" s="30"/>
      <c r="B101" s="19">
        <v>1</v>
      </c>
      <c r="C101" s="9">
        <v>6</v>
      </c>
      <c r="D101" s="11">
        <v>3.2853400000000006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260</v>
      </c>
      <c r="C102" s="12"/>
      <c r="D102" s="23">
        <v>3.2424200000000005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261</v>
      </c>
      <c r="C103" s="29"/>
      <c r="D103" s="11">
        <v>3.2407000000000004</v>
      </c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262</v>
      </c>
      <c r="C104" s="29"/>
      <c r="D104" s="24">
        <v>2.9008434635464455E-2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8.9465382755671528E-3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13">
        <v>2.2204460492503131E-16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264</v>
      </c>
      <c r="C107" s="47"/>
      <c r="D107" s="45" t="s">
        <v>265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466</v>
      </c>
      <c r="BM109" s="28" t="s">
        <v>287</v>
      </c>
    </row>
    <row r="110" spans="1:65" ht="15">
      <c r="A110" s="25" t="s">
        <v>17</v>
      </c>
      <c r="B110" s="18" t="s">
        <v>112</v>
      </c>
      <c r="C110" s="15" t="s">
        <v>113</v>
      </c>
      <c r="D110" s="16" t="s">
        <v>227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228</v>
      </c>
      <c r="C111" s="9" t="s">
        <v>228</v>
      </c>
      <c r="D111" s="151" t="s">
        <v>231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101</v>
      </c>
      <c r="E112" s="15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/>
      <c r="C113" s="9"/>
      <c r="D113" s="26"/>
      <c r="E113" s="15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15">
        <v>38.36</v>
      </c>
      <c r="E114" s="216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7"/>
      <c r="AJ114" s="217"/>
      <c r="AK114" s="217"/>
      <c r="AL114" s="217"/>
      <c r="AM114" s="217"/>
      <c r="AN114" s="217"/>
      <c r="AO114" s="217"/>
      <c r="AP114" s="217"/>
      <c r="AQ114" s="217"/>
      <c r="AR114" s="217"/>
      <c r="AS114" s="217"/>
      <c r="AT114" s="217"/>
      <c r="AU114" s="217"/>
      <c r="AV114" s="217"/>
      <c r="AW114" s="217"/>
      <c r="AX114" s="217"/>
      <c r="AY114" s="217"/>
      <c r="AZ114" s="217"/>
      <c r="BA114" s="217"/>
      <c r="BB114" s="217"/>
      <c r="BC114" s="217"/>
      <c r="BD114" s="217"/>
      <c r="BE114" s="217"/>
      <c r="BF114" s="217"/>
      <c r="BG114" s="217"/>
      <c r="BH114" s="217"/>
      <c r="BI114" s="217"/>
      <c r="BJ114" s="217"/>
      <c r="BK114" s="217"/>
      <c r="BL114" s="217"/>
      <c r="BM114" s="218">
        <v>1</v>
      </c>
    </row>
    <row r="115" spans="1:65">
      <c r="A115" s="30"/>
      <c r="B115" s="19">
        <v>1</v>
      </c>
      <c r="C115" s="9">
        <v>2</v>
      </c>
      <c r="D115" s="219">
        <v>37.94</v>
      </c>
      <c r="E115" s="216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7"/>
      <c r="AT115" s="217"/>
      <c r="AU115" s="217"/>
      <c r="AV115" s="217"/>
      <c r="AW115" s="217"/>
      <c r="AX115" s="217"/>
      <c r="AY115" s="217"/>
      <c r="AZ115" s="217"/>
      <c r="BA115" s="217"/>
      <c r="BB115" s="217"/>
      <c r="BC115" s="217"/>
      <c r="BD115" s="217"/>
      <c r="BE115" s="217"/>
      <c r="BF115" s="217"/>
      <c r="BG115" s="217"/>
      <c r="BH115" s="217"/>
      <c r="BI115" s="217"/>
      <c r="BJ115" s="217"/>
      <c r="BK115" s="217"/>
      <c r="BL115" s="217"/>
      <c r="BM115" s="218">
        <v>2</v>
      </c>
    </row>
    <row r="116" spans="1:65">
      <c r="A116" s="30"/>
      <c r="B116" s="19">
        <v>1</v>
      </c>
      <c r="C116" s="9">
        <v>3</v>
      </c>
      <c r="D116" s="219">
        <v>39</v>
      </c>
      <c r="E116" s="216"/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7"/>
      <c r="AT116" s="217"/>
      <c r="AU116" s="217"/>
      <c r="AV116" s="217"/>
      <c r="AW116" s="217"/>
      <c r="AX116" s="217"/>
      <c r="AY116" s="217"/>
      <c r="AZ116" s="217"/>
      <c r="BA116" s="217"/>
      <c r="BB116" s="217"/>
      <c r="BC116" s="217"/>
      <c r="BD116" s="217"/>
      <c r="BE116" s="217"/>
      <c r="BF116" s="217"/>
      <c r="BG116" s="217"/>
      <c r="BH116" s="217"/>
      <c r="BI116" s="217"/>
      <c r="BJ116" s="217"/>
      <c r="BK116" s="217"/>
      <c r="BL116" s="217"/>
      <c r="BM116" s="218">
        <v>16</v>
      </c>
    </row>
    <row r="117" spans="1:65">
      <c r="A117" s="30"/>
      <c r="B117" s="19">
        <v>1</v>
      </c>
      <c r="C117" s="9">
        <v>4</v>
      </c>
      <c r="D117" s="219">
        <v>38.409999999999997</v>
      </c>
      <c r="E117" s="216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  <c r="AV117" s="217"/>
      <c r="AW117" s="217"/>
      <c r="AX117" s="217"/>
      <c r="AY117" s="217"/>
      <c r="AZ117" s="217"/>
      <c r="BA117" s="217"/>
      <c r="BB117" s="217"/>
      <c r="BC117" s="217"/>
      <c r="BD117" s="217"/>
      <c r="BE117" s="217"/>
      <c r="BF117" s="217"/>
      <c r="BG117" s="217"/>
      <c r="BH117" s="217"/>
      <c r="BI117" s="217"/>
      <c r="BJ117" s="217"/>
      <c r="BK117" s="217"/>
      <c r="BL117" s="217"/>
      <c r="BM117" s="218">
        <v>38.158333333333303</v>
      </c>
    </row>
    <row r="118" spans="1:65">
      <c r="A118" s="30"/>
      <c r="B118" s="19">
        <v>1</v>
      </c>
      <c r="C118" s="9">
        <v>5</v>
      </c>
      <c r="D118" s="219">
        <v>37.630000000000003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8</v>
      </c>
    </row>
    <row r="119" spans="1:65">
      <c r="A119" s="30"/>
      <c r="B119" s="19">
        <v>1</v>
      </c>
      <c r="C119" s="9">
        <v>6</v>
      </c>
      <c r="D119" s="219">
        <v>37.61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20"/>
    </row>
    <row r="120" spans="1:65">
      <c r="A120" s="30"/>
      <c r="B120" s="20" t="s">
        <v>260</v>
      </c>
      <c r="C120" s="12"/>
      <c r="D120" s="221">
        <v>38.158333333333331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20"/>
    </row>
    <row r="121" spans="1:65">
      <c r="A121" s="30"/>
      <c r="B121" s="3" t="s">
        <v>261</v>
      </c>
      <c r="C121" s="29"/>
      <c r="D121" s="219">
        <v>38.15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20"/>
    </row>
    <row r="122" spans="1:65">
      <c r="A122" s="30"/>
      <c r="B122" s="3" t="s">
        <v>262</v>
      </c>
      <c r="C122" s="29"/>
      <c r="D122" s="219">
        <v>0.53663457460982333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20"/>
    </row>
    <row r="123" spans="1:65">
      <c r="A123" s="30"/>
      <c r="B123" s="3" t="s">
        <v>86</v>
      </c>
      <c r="C123" s="29"/>
      <c r="D123" s="13">
        <v>1.4063365135003015E-2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6.6613381477509392E-16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467</v>
      </c>
      <c r="BM127" s="28" t="s">
        <v>287</v>
      </c>
    </row>
    <row r="128" spans="1:65" ht="15">
      <c r="A128" s="25" t="s">
        <v>55</v>
      </c>
      <c r="B128" s="18" t="s">
        <v>112</v>
      </c>
      <c r="C128" s="15" t="s">
        <v>113</v>
      </c>
      <c r="D128" s="16" t="s">
        <v>227</v>
      </c>
      <c r="E128" s="17" t="s">
        <v>227</v>
      </c>
      <c r="F128" s="15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51" t="s">
        <v>231</v>
      </c>
      <c r="E129" s="152" t="s">
        <v>246</v>
      </c>
      <c r="F129" s="15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101</v>
      </c>
      <c r="E130" s="11" t="s">
        <v>101</v>
      </c>
      <c r="F130" s="15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26"/>
      <c r="F131" s="15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1.5174000000000001</v>
      </c>
      <c r="E132" s="22">
        <v>1.52</v>
      </c>
      <c r="F132" s="15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1.520732</v>
      </c>
      <c r="E133" s="11">
        <v>1.53</v>
      </c>
      <c r="F133" s="15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>
        <v>1</v>
      </c>
      <c r="C134" s="9">
        <v>3</v>
      </c>
      <c r="D134" s="11">
        <v>1.5391439999999998</v>
      </c>
      <c r="E134" s="11">
        <v>1.53</v>
      </c>
      <c r="F134" s="15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1.5902419999999999</v>
      </c>
      <c r="E135" s="11">
        <v>1.54</v>
      </c>
      <c r="F135" s="15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1.5339995</v>
      </c>
    </row>
    <row r="136" spans="1:65">
      <c r="A136" s="30"/>
      <c r="B136" s="19">
        <v>1</v>
      </c>
      <c r="C136" s="9">
        <v>5</v>
      </c>
      <c r="D136" s="11">
        <v>1.526518</v>
      </c>
      <c r="E136" s="11">
        <v>1.52</v>
      </c>
      <c r="F136" s="15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9</v>
      </c>
    </row>
    <row r="137" spans="1:65">
      <c r="A137" s="30"/>
      <c r="B137" s="19">
        <v>1</v>
      </c>
      <c r="C137" s="9">
        <v>6</v>
      </c>
      <c r="D137" s="11">
        <v>1.5139579999999999</v>
      </c>
      <c r="E137" s="11">
        <v>1.56</v>
      </c>
      <c r="F137" s="15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20" t="s">
        <v>260</v>
      </c>
      <c r="C138" s="12"/>
      <c r="D138" s="23">
        <v>1.5346656666666665</v>
      </c>
      <c r="E138" s="23">
        <v>1.5333333333333334</v>
      </c>
      <c r="F138" s="15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3" t="s">
        <v>261</v>
      </c>
      <c r="C139" s="29"/>
      <c r="D139" s="11">
        <v>1.523625</v>
      </c>
      <c r="E139" s="11">
        <v>1.53</v>
      </c>
      <c r="F139" s="15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262</v>
      </c>
      <c r="C140" s="29"/>
      <c r="D140" s="24">
        <v>2.8622461596911349E-2</v>
      </c>
      <c r="E140" s="24">
        <v>1.5055453054181633E-2</v>
      </c>
      <c r="F140" s="15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86</v>
      </c>
      <c r="C141" s="29"/>
      <c r="D141" s="13">
        <v>1.8650617016200067E-2</v>
      </c>
      <c r="E141" s="13">
        <v>9.8187737309880212E-3</v>
      </c>
      <c r="F141" s="15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263</v>
      </c>
      <c r="C142" s="29"/>
      <c r="D142" s="13">
        <v>4.3426785123878986E-4</v>
      </c>
      <c r="E142" s="13">
        <v>-4.3426785123890088E-4</v>
      </c>
      <c r="F142" s="15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264</v>
      </c>
      <c r="C143" s="47"/>
      <c r="D143" s="45">
        <v>0.67</v>
      </c>
      <c r="E143" s="45">
        <v>0.67</v>
      </c>
      <c r="F143" s="15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BM144" s="55"/>
    </row>
    <row r="145" spans="1:65" ht="15">
      <c r="B145" s="8" t="s">
        <v>468</v>
      </c>
      <c r="BM145" s="28" t="s">
        <v>287</v>
      </c>
    </row>
    <row r="146" spans="1:65" ht="15">
      <c r="A146" s="25" t="s">
        <v>56</v>
      </c>
      <c r="B146" s="18" t="s">
        <v>112</v>
      </c>
      <c r="C146" s="15" t="s">
        <v>113</v>
      </c>
      <c r="D146" s="16" t="s">
        <v>227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228</v>
      </c>
      <c r="C147" s="9" t="s">
        <v>228</v>
      </c>
      <c r="D147" s="151" t="s">
        <v>231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101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9"/>
      <c r="C149" s="9"/>
      <c r="D149" s="26"/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8">
        <v>1</v>
      </c>
      <c r="C150" s="14">
        <v>1</v>
      </c>
      <c r="D150" s="212">
        <v>4.6292720000000002E-2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13">
        <v>1</v>
      </c>
    </row>
    <row r="151" spans="1:65">
      <c r="A151" s="30"/>
      <c r="B151" s="19">
        <v>1</v>
      </c>
      <c r="C151" s="9">
        <v>2</v>
      </c>
      <c r="D151" s="24">
        <v>4.6231950000000001E-2</v>
      </c>
      <c r="E151" s="203"/>
      <c r="F151" s="204"/>
      <c r="G151" s="204"/>
      <c r="H151" s="204"/>
      <c r="I151" s="204"/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13">
        <v>4</v>
      </c>
    </row>
    <row r="152" spans="1:65">
      <c r="A152" s="30"/>
      <c r="B152" s="19">
        <v>1</v>
      </c>
      <c r="C152" s="9">
        <v>3</v>
      </c>
      <c r="D152" s="24">
        <v>4.6167949999999999E-2</v>
      </c>
      <c r="E152" s="203"/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13">
        <v>16</v>
      </c>
    </row>
    <row r="153" spans="1:65">
      <c r="A153" s="30"/>
      <c r="B153" s="19">
        <v>1</v>
      </c>
      <c r="C153" s="9">
        <v>4</v>
      </c>
      <c r="D153" s="24">
        <v>4.6176460000000003E-2</v>
      </c>
      <c r="E153" s="203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13">
        <v>4.6200705000000002E-2</v>
      </c>
    </row>
    <row r="154" spans="1:65">
      <c r="A154" s="30"/>
      <c r="B154" s="19">
        <v>1</v>
      </c>
      <c r="C154" s="9">
        <v>5</v>
      </c>
      <c r="D154" s="24">
        <v>4.6182870000000001E-2</v>
      </c>
      <c r="E154" s="203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13">
        <v>10</v>
      </c>
    </row>
    <row r="155" spans="1:65">
      <c r="A155" s="30"/>
      <c r="B155" s="19">
        <v>1</v>
      </c>
      <c r="C155" s="9">
        <v>6</v>
      </c>
      <c r="D155" s="24">
        <v>4.6152280000000004E-2</v>
      </c>
      <c r="E155" s="203"/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56"/>
    </row>
    <row r="156" spans="1:65">
      <c r="A156" s="30"/>
      <c r="B156" s="20" t="s">
        <v>260</v>
      </c>
      <c r="C156" s="12"/>
      <c r="D156" s="214">
        <v>4.6200705000000002E-2</v>
      </c>
      <c r="E156" s="203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56"/>
    </row>
    <row r="157" spans="1:65">
      <c r="A157" s="30"/>
      <c r="B157" s="3" t="s">
        <v>261</v>
      </c>
      <c r="C157" s="29"/>
      <c r="D157" s="24">
        <v>4.6179665000000002E-2</v>
      </c>
      <c r="E157" s="203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56"/>
    </row>
    <row r="158" spans="1:65">
      <c r="A158" s="30"/>
      <c r="B158" s="3" t="s">
        <v>262</v>
      </c>
      <c r="C158" s="29"/>
      <c r="D158" s="24">
        <v>5.2472446388557169E-5</v>
      </c>
      <c r="E158" s="203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56"/>
    </row>
    <row r="159" spans="1:65">
      <c r="A159" s="30"/>
      <c r="B159" s="3" t="s">
        <v>86</v>
      </c>
      <c r="C159" s="29"/>
      <c r="D159" s="13">
        <v>1.1357499065989831E-3</v>
      </c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263</v>
      </c>
      <c r="C160" s="29"/>
      <c r="D160" s="13">
        <v>0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264</v>
      </c>
      <c r="C161" s="47"/>
      <c r="D161" s="45" t="s">
        <v>265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469</v>
      </c>
      <c r="BM163" s="28" t="s">
        <v>287</v>
      </c>
    </row>
    <row r="164" spans="1:65" ht="15">
      <c r="A164" s="25" t="s">
        <v>58</v>
      </c>
      <c r="B164" s="18" t="s">
        <v>112</v>
      </c>
      <c r="C164" s="15" t="s">
        <v>113</v>
      </c>
      <c r="D164" s="16" t="s">
        <v>227</v>
      </c>
      <c r="E164" s="17" t="s">
        <v>227</v>
      </c>
      <c r="F164" s="15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228</v>
      </c>
      <c r="C165" s="9" t="s">
        <v>228</v>
      </c>
      <c r="D165" s="151" t="s">
        <v>231</v>
      </c>
      <c r="E165" s="152" t="s">
        <v>246</v>
      </c>
      <c r="F165" s="15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1</v>
      </c>
    </row>
    <row r="166" spans="1:65">
      <c r="A166" s="30"/>
      <c r="B166" s="19"/>
      <c r="C166" s="9"/>
      <c r="D166" s="10" t="s">
        <v>101</v>
      </c>
      <c r="E166" s="11" t="s">
        <v>101</v>
      </c>
      <c r="F166" s="15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3</v>
      </c>
    </row>
    <row r="167" spans="1:65">
      <c r="A167" s="30"/>
      <c r="B167" s="19"/>
      <c r="C167" s="9"/>
      <c r="D167" s="26"/>
      <c r="E167" s="26"/>
      <c r="F167" s="15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3</v>
      </c>
    </row>
    <row r="168" spans="1:65">
      <c r="A168" s="30"/>
      <c r="B168" s="18">
        <v>1</v>
      </c>
      <c r="C168" s="14">
        <v>1</v>
      </c>
      <c r="D168" s="212">
        <v>5.8639999999999998E-2</v>
      </c>
      <c r="E168" s="212">
        <v>0.05</v>
      </c>
      <c r="F168" s="203"/>
      <c r="G168" s="204"/>
      <c r="H168" s="204"/>
      <c r="I168" s="204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13">
        <v>1</v>
      </c>
    </row>
    <row r="169" spans="1:65">
      <c r="A169" s="30"/>
      <c r="B169" s="19">
        <v>1</v>
      </c>
      <c r="C169" s="9">
        <v>2</v>
      </c>
      <c r="D169" s="24">
        <v>5.8459999999999998E-2</v>
      </c>
      <c r="E169" s="24">
        <v>0.05</v>
      </c>
      <c r="F169" s="203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13">
        <v>5</v>
      </c>
    </row>
    <row r="170" spans="1:65">
      <c r="A170" s="30"/>
      <c r="B170" s="19">
        <v>1</v>
      </c>
      <c r="C170" s="9">
        <v>3</v>
      </c>
      <c r="D170" s="24">
        <v>5.8570000000000011E-2</v>
      </c>
      <c r="E170" s="24">
        <v>0.05</v>
      </c>
      <c r="F170" s="203"/>
      <c r="G170" s="204"/>
      <c r="H170" s="204"/>
      <c r="I170" s="204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13">
        <v>16</v>
      </c>
    </row>
    <row r="171" spans="1:65">
      <c r="A171" s="30"/>
      <c r="B171" s="19">
        <v>1</v>
      </c>
      <c r="C171" s="9">
        <v>4</v>
      </c>
      <c r="D171" s="24">
        <v>5.8400000000000001E-2</v>
      </c>
      <c r="E171" s="24">
        <v>0.06</v>
      </c>
      <c r="F171" s="203"/>
      <c r="G171" s="204"/>
      <c r="H171" s="204"/>
      <c r="I171" s="204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13">
        <v>5.6757500000000002E-2</v>
      </c>
    </row>
    <row r="172" spans="1:65">
      <c r="A172" s="30"/>
      <c r="B172" s="19">
        <v>1</v>
      </c>
      <c r="C172" s="9">
        <v>5</v>
      </c>
      <c r="D172" s="24">
        <v>5.8429999999999996E-2</v>
      </c>
      <c r="E172" s="24">
        <v>0.06</v>
      </c>
      <c r="F172" s="203"/>
      <c r="G172" s="204"/>
      <c r="H172" s="204"/>
      <c r="I172" s="204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13">
        <v>11</v>
      </c>
    </row>
    <row r="173" spans="1:65">
      <c r="A173" s="30"/>
      <c r="B173" s="19">
        <v>1</v>
      </c>
      <c r="C173" s="9">
        <v>6</v>
      </c>
      <c r="D173" s="24">
        <v>5.8589999999999996E-2</v>
      </c>
      <c r="E173" s="24">
        <v>0.06</v>
      </c>
      <c r="F173" s="203"/>
      <c r="G173" s="204"/>
      <c r="H173" s="204"/>
      <c r="I173" s="204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56"/>
    </row>
    <row r="174" spans="1:65">
      <c r="A174" s="30"/>
      <c r="B174" s="20" t="s">
        <v>260</v>
      </c>
      <c r="C174" s="12"/>
      <c r="D174" s="214">
        <v>5.8514999999999991E-2</v>
      </c>
      <c r="E174" s="214">
        <v>5.5E-2</v>
      </c>
      <c r="F174" s="203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56"/>
    </row>
    <row r="175" spans="1:65">
      <c r="A175" s="30"/>
      <c r="B175" s="3" t="s">
        <v>261</v>
      </c>
      <c r="C175" s="29"/>
      <c r="D175" s="24">
        <v>5.8515000000000005E-2</v>
      </c>
      <c r="E175" s="24">
        <v>5.5E-2</v>
      </c>
      <c r="F175" s="203"/>
      <c r="G175" s="204"/>
      <c r="H175" s="204"/>
      <c r="I175" s="204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56"/>
    </row>
    <row r="176" spans="1:65">
      <c r="A176" s="30"/>
      <c r="B176" s="3" t="s">
        <v>262</v>
      </c>
      <c r="C176" s="29"/>
      <c r="D176" s="24">
        <v>9.7724101428461199E-5</v>
      </c>
      <c r="E176" s="24">
        <v>5.4772255750516587E-3</v>
      </c>
      <c r="F176" s="203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56"/>
    </row>
    <row r="177" spans="1:65">
      <c r="A177" s="30"/>
      <c r="B177" s="3" t="s">
        <v>86</v>
      </c>
      <c r="C177" s="29"/>
      <c r="D177" s="13">
        <v>1.6700692374341829E-3</v>
      </c>
      <c r="E177" s="13">
        <v>9.95859195463938E-2</v>
      </c>
      <c r="F177" s="15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263</v>
      </c>
      <c r="C178" s="29"/>
      <c r="D178" s="13">
        <v>3.0965070695502694E-2</v>
      </c>
      <c r="E178" s="13">
        <v>-3.0965070695502805E-2</v>
      </c>
      <c r="F178" s="15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264</v>
      </c>
      <c r="C179" s="47"/>
      <c r="D179" s="45">
        <v>0.67</v>
      </c>
      <c r="E179" s="45">
        <v>0.67</v>
      </c>
      <c r="F179" s="15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BM180" s="55"/>
    </row>
    <row r="181" spans="1:65" ht="15">
      <c r="B181" s="8" t="s">
        <v>470</v>
      </c>
      <c r="BM181" s="28" t="s">
        <v>287</v>
      </c>
    </row>
    <row r="182" spans="1:65" ht="15">
      <c r="A182" s="25" t="s">
        <v>60</v>
      </c>
      <c r="B182" s="18" t="s">
        <v>112</v>
      </c>
      <c r="C182" s="15" t="s">
        <v>113</v>
      </c>
      <c r="D182" s="16" t="s">
        <v>227</v>
      </c>
      <c r="E182" s="15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228</v>
      </c>
      <c r="C183" s="9" t="s">
        <v>228</v>
      </c>
      <c r="D183" s="151" t="s">
        <v>246</v>
      </c>
      <c r="E183" s="15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1</v>
      </c>
    </row>
    <row r="184" spans="1:65">
      <c r="A184" s="30"/>
      <c r="B184" s="19"/>
      <c r="C184" s="9"/>
      <c r="D184" s="10" t="s">
        <v>101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3</v>
      </c>
    </row>
    <row r="185" spans="1:65">
      <c r="A185" s="30"/>
      <c r="B185" s="19"/>
      <c r="C185" s="9"/>
      <c r="D185" s="26"/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3</v>
      </c>
    </row>
    <row r="186" spans="1:65">
      <c r="A186" s="30"/>
      <c r="B186" s="18">
        <v>1</v>
      </c>
      <c r="C186" s="14">
        <v>1</v>
      </c>
      <c r="D186" s="212">
        <v>0.81000000000000016</v>
      </c>
      <c r="E186" s="203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4"/>
      <c r="AT186" s="204"/>
      <c r="AU186" s="204"/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13">
        <v>1</v>
      </c>
    </row>
    <row r="187" spans="1:65">
      <c r="A187" s="30"/>
      <c r="B187" s="19">
        <v>1</v>
      </c>
      <c r="C187" s="9">
        <v>2</v>
      </c>
      <c r="D187" s="24">
        <v>0.8</v>
      </c>
      <c r="E187" s="203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13">
        <v>10</v>
      </c>
    </row>
    <row r="188" spans="1:65">
      <c r="A188" s="30"/>
      <c r="B188" s="19">
        <v>1</v>
      </c>
      <c r="C188" s="9">
        <v>3</v>
      </c>
      <c r="D188" s="24">
        <v>0.81000000000000016</v>
      </c>
      <c r="E188" s="203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13">
        <v>16</v>
      </c>
    </row>
    <row r="189" spans="1:65">
      <c r="A189" s="30"/>
      <c r="B189" s="19">
        <v>1</v>
      </c>
      <c r="C189" s="9">
        <v>4</v>
      </c>
      <c r="D189" s="24">
        <v>0.81000000000000016</v>
      </c>
      <c r="E189" s="203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13">
        <v>0.80666666666666698</v>
      </c>
    </row>
    <row r="190" spans="1:65">
      <c r="A190" s="30"/>
      <c r="B190" s="19">
        <v>1</v>
      </c>
      <c r="C190" s="9">
        <v>5</v>
      </c>
      <c r="D190" s="24">
        <v>0.79</v>
      </c>
      <c r="E190" s="203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13">
        <v>7</v>
      </c>
    </row>
    <row r="191" spans="1:65">
      <c r="A191" s="30"/>
      <c r="B191" s="19">
        <v>1</v>
      </c>
      <c r="C191" s="9">
        <v>6</v>
      </c>
      <c r="D191" s="24">
        <v>0.81999999999999984</v>
      </c>
      <c r="E191" s="203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56"/>
    </row>
    <row r="192" spans="1:65">
      <c r="A192" s="30"/>
      <c r="B192" s="20" t="s">
        <v>260</v>
      </c>
      <c r="C192" s="12"/>
      <c r="D192" s="214">
        <v>0.80666666666666664</v>
      </c>
      <c r="E192" s="203"/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56"/>
    </row>
    <row r="193" spans="1:65">
      <c r="A193" s="30"/>
      <c r="B193" s="3" t="s">
        <v>261</v>
      </c>
      <c r="C193" s="29"/>
      <c r="D193" s="24">
        <v>0.81000000000000016</v>
      </c>
      <c r="E193" s="203"/>
      <c r="F193" s="204"/>
      <c r="G193" s="204"/>
      <c r="H193" s="204"/>
      <c r="I193" s="204"/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56"/>
    </row>
    <row r="194" spans="1:65">
      <c r="A194" s="30"/>
      <c r="B194" s="3" t="s">
        <v>262</v>
      </c>
      <c r="C194" s="29"/>
      <c r="D194" s="24">
        <v>1.0327955589886417E-2</v>
      </c>
      <c r="E194" s="203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56"/>
    </row>
    <row r="195" spans="1:65">
      <c r="A195" s="30"/>
      <c r="B195" s="3" t="s">
        <v>86</v>
      </c>
      <c r="C195" s="29"/>
      <c r="D195" s="13">
        <v>1.2803250731264154E-2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263</v>
      </c>
      <c r="C196" s="29"/>
      <c r="D196" s="13">
        <v>-4.4408920985006262E-16</v>
      </c>
      <c r="E196" s="15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264</v>
      </c>
      <c r="C197" s="47"/>
      <c r="D197" s="45" t="s">
        <v>265</v>
      </c>
      <c r="E197" s="15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471</v>
      </c>
      <c r="BM199" s="28" t="s">
        <v>67</v>
      </c>
    </row>
    <row r="200" spans="1:65" ht="15">
      <c r="A200" s="25" t="s">
        <v>6</v>
      </c>
      <c r="B200" s="18" t="s">
        <v>112</v>
      </c>
      <c r="C200" s="15" t="s">
        <v>113</v>
      </c>
      <c r="D200" s="16" t="s">
        <v>227</v>
      </c>
      <c r="E200" s="17" t="s">
        <v>227</v>
      </c>
      <c r="F200" s="17" t="s">
        <v>227</v>
      </c>
      <c r="G200" s="17" t="s">
        <v>227</v>
      </c>
      <c r="H200" s="17" t="s">
        <v>227</v>
      </c>
      <c r="I200" s="17" t="s">
        <v>227</v>
      </c>
      <c r="J200" s="17" t="s">
        <v>227</v>
      </c>
      <c r="K200" s="17" t="s">
        <v>227</v>
      </c>
      <c r="L200" s="17" t="s">
        <v>227</v>
      </c>
      <c r="M200" s="17" t="s">
        <v>227</v>
      </c>
      <c r="N200" s="17" t="s">
        <v>227</v>
      </c>
      <c r="O200" s="17" t="s">
        <v>227</v>
      </c>
      <c r="P200" s="17" t="s">
        <v>227</v>
      </c>
      <c r="Q200" s="15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228</v>
      </c>
      <c r="C201" s="9" t="s">
        <v>228</v>
      </c>
      <c r="D201" s="151" t="s">
        <v>230</v>
      </c>
      <c r="E201" s="152" t="s">
        <v>231</v>
      </c>
      <c r="F201" s="152" t="s">
        <v>234</v>
      </c>
      <c r="G201" s="152" t="s">
        <v>236</v>
      </c>
      <c r="H201" s="152" t="s">
        <v>237</v>
      </c>
      <c r="I201" s="152" t="s">
        <v>239</v>
      </c>
      <c r="J201" s="152" t="s">
        <v>240</v>
      </c>
      <c r="K201" s="152" t="s">
        <v>280</v>
      </c>
      <c r="L201" s="152" t="s">
        <v>245</v>
      </c>
      <c r="M201" s="152" t="s">
        <v>247</v>
      </c>
      <c r="N201" s="152" t="s">
        <v>248</v>
      </c>
      <c r="O201" s="152" t="s">
        <v>249</v>
      </c>
      <c r="P201" s="152" t="s">
        <v>251</v>
      </c>
      <c r="Q201" s="15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1</v>
      </c>
    </row>
    <row r="202" spans="1:65">
      <c r="A202" s="30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286</v>
      </c>
      <c r="H202" s="11" t="s">
        <v>100</v>
      </c>
      <c r="I202" s="11" t="s">
        <v>100</v>
      </c>
      <c r="J202" s="11" t="s">
        <v>100</v>
      </c>
      <c r="K202" s="11" t="s">
        <v>100</v>
      </c>
      <c r="L202" s="11" t="s">
        <v>101</v>
      </c>
      <c r="M202" s="11" t="s">
        <v>101</v>
      </c>
      <c r="N202" s="11" t="s">
        <v>101</v>
      </c>
      <c r="O202" s="11" t="s">
        <v>101</v>
      </c>
      <c r="P202" s="11" t="s">
        <v>286</v>
      </c>
      <c r="Q202" s="15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</v>
      </c>
    </row>
    <row r="203" spans="1:65">
      <c r="A203" s="30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15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</v>
      </c>
    </row>
    <row r="204" spans="1:65">
      <c r="A204" s="30"/>
      <c r="B204" s="18">
        <v>1</v>
      </c>
      <c r="C204" s="14">
        <v>1</v>
      </c>
      <c r="D204" s="22">
        <v>1.5926</v>
      </c>
      <c r="E204" s="147">
        <v>1.7047099999999999</v>
      </c>
      <c r="F204" s="22">
        <v>1.54</v>
      </c>
      <c r="G204" s="22">
        <v>1.58</v>
      </c>
      <c r="H204" s="22">
        <v>1.69</v>
      </c>
      <c r="I204" s="22">
        <v>1.595</v>
      </c>
      <c r="J204" s="147">
        <v>1.71</v>
      </c>
      <c r="K204" s="22">
        <v>1.52</v>
      </c>
      <c r="L204" s="22">
        <v>1.5980000000000001</v>
      </c>
      <c r="M204" s="147">
        <v>1.5082</v>
      </c>
      <c r="N204" s="22">
        <v>1.44</v>
      </c>
      <c r="O204" s="147">
        <v>1.0999999999999999</v>
      </c>
      <c r="P204" s="22">
        <v>1.39</v>
      </c>
      <c r="Q204" s="15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>
        <v>1</v>
      </c>
      <c r="C205" s="9">
        <v>2</v>
      </c>
      <c r="D205" s="11">
        <v>1.5985</v>
      </c>
      <c r="E205" s="148">
        <v>1.6879520000000001</v>
      </c>
      <c r="F205" s="11">
        <v>1.54</v>
      </c>
      <c r="G205" s="11">
        <v>1.56</v>
      </c>
      <c r="H205" s="11">
        <v>1.63</v>
      </c>
      <c r="I205" s="11">
        <v>1.5350000000000001</v>
      </c>
      <c r="J205" s="148">
        <v>1.76</v>
      </c>
      <c r="K205" s="11">
        <v>1.48</v>
      </c>
      <c r="L205" s="11">
        <v>1.6</v>
      </c>
      <c r="M205" s="148">
        <v>1.4588999999999999</v>
      </c>
      <c r="N205" s="11">
        <v>1.56</v>
      </c>
      <c r="O205" s="148">
        <v>1.02</v>
      </c>
      <c r="P205" s="11">
        <v>1.46</v>
      </c>
      <c r="Q205" s="15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30</v>
      </c>
    </row>
    <row r="206" spans="1:65">
      <c r="A206" s="30"/>
      <c r="B206" s="19">
        <v>1</v>
      </c>
      <c r="C206" s="9">
        <v>3</v>
      </c>
      <c r="D206" s="11">
        <v>1.5907999999999998</v>
      </c>
      <c r="E206" s="148">
        <v>1.758316</v>
      </c>
      <c r="F206" s="11">
        <v>1.55</v>
      </c>
      <c r="G206" s="11">
        <v>1.55</v>
      </c>
      <c r="H206" s="11">
        <v>1.6500000000000001</v>
      </c>
      <c r="I206" s="11">
        <v>1.6</v>
      </c>
      <c r="J206" s="148">
        <v>1.71</v>
      </c>
      <c r="K206" s="11">
        <v>1.54</v>
      </c>
      <c r="L206" s="11">
        <v>1.5859999999999999</v>
      </c>
      <c r="M206" s="148">
        <v>1.3552</v>
      </c>
      <c r="N206" s="11">
        <v>1.6200000000000003</v>
      </c>
      <c r="O206" s="148">
        <v>0.95899999999999996</v>
      </c>
      <c r="P206" s="11">
        <v>1.4500000000000002</v>
      </c>
      <c r="Q206" s="15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16</v>
      </c>
    </row>
    <row r="207" spans="1:65">
      <c r="A207" s="30"/>
      <c r="B207" s="19">
        <v>1</v>
      </c>
      <c r="C207" s="9">
        <v>4</v>
      </c>
      <c r="D207" s="11">
        <v>1.5968</v>
      </c>
      <c r="E207" s="148">
        <v>1.6939300000000002</v>
      </c>
      <c r="F207" s="11">
        <v>1.56</v>
      </c>
      <c r="G207" s="11">
        <v>1.54</v>
      </c>
      <c r="H207" s="11">
        <v>1.645</v>
      </c>
      <c r="I207" s="11">
        <v>1.6150000000000002</v>
      </c>
      <c r="J207" s="148">
        <v>1.71</v>
      </c>
      <c r="K207" s="11">
        <v>1.5150000000000001</v>
      </c>
      <c r="L207" s="11">
        <v>1.5629999999999997</v>
      </c>
      <c r="M207" s="148">
        <v>1.3275000000000001</v>
      </c>
      <c r="N207" s="11">
        <v>1.52</v>
      </c>
      <c r="O207" s="148">
        <v>0.97699999999999987</v>
      </c>
      <c r="P207" s="11">
        <v>1.48</v>
      </c>
      <c r="Q207" s="15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1.5585907407407407</v>
      </c>
    </row>
    <row r="208" spans="1:65">
      <c r="A208" s="30"/>
      <c r="B208" s="19">
        <v>1</v>
      </c>
      <c r="C208" s="9">
        <v>5</v>
      </c>
      <c r="D208" s="11">
        <v>1.5692000000000002</v>
      </c>
      <c r="E208" s="148">
        <v>1.7021619999999997</v>
      </c>
      <c r="F208" s="11">
        <v>1.55</v>
      </c>
      <c r="G208" s="11">
        <v>1.54</v>
      </c>
      <c r="H208" s="11">
        <v>1.675</v>
      </c>
      <c r="I208" s="11">
        <v>1.6150000000000002</v>
      </c>
      <c r="J208" s="148">
        <v>1.6950000000000001</v>
      </c>
      <c r="K208" s="11">
        <v>1.59</v>
      </c>
      <c r="L208" s="11">
        <v>1.5890000000000002</v>
      </c>
      <c r="M208" s="148">
        <v>1.4869000000000001</v>
      </c>
      <c r="N208" s="11">
        <v>1.55</v>
      </c>
      <c r="O208" s="148">
        <v>0.84600000000000009</v>
      </c>
      <c r="P208" s="11">
        <v>1.4200000000000002</v>
      </c>
      <c r="Q208" s="15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15</v>
      </c>
    </row>
    <row r="209" spans="1:65">
      <c r="A209" s="30"/>
      <c r="B209" s="19">
        <v>1</v>
      </c>
      <c r="C209" s="9">
        <v>6</v>
      </c>
      <c r="D209" s="11">
        <v>1.5709999999999997</v>
      </c>
      <c r="E209" s="148">
        <v>1.708434</v>
      </c>
      <c r="F209" s="11">
        <v>1.56</v>
      </c>
      <c r="G209" s="11">
        <v>1.56</v>
      </c>
      <c r="H209" s="11">
        <v>1.6549999999999998</v>
      </c>
      <c r="I209" s="11">
        <v>1.585</v>
      </c>
      <c r="J209" s="148">
        <v>1.6650000000000003</v>
      </c>
      <c r="K209" s="11">
        <v>1.5049999999999999</v>
      </c>
      <c r="L209" s="11">
        <v>1.599</v>
      </c>
      <c r="M209" s="148">
        <v>1.3959999999999999</v>
      </c>
      <c r="N209" s="11">
        <v>1.49</v>
      </c>
      <c r="O209" s="148">
        <v>0.92300000000000004</v>
      </c>
      <c r="P209" s="11">
        <v>1.46</v>
      </c>
      <c r="Q209" s="15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30"/>
      <c r="B210" s="20" t="s">
        <v>260</v>
      </c>
      <c r="C210" s="12"/>
      <c r="D210" s="23">
        <v>1.5864833333333335</v>
      </c>
      <c r="E210" s="23">
        <v>1.7092506666666667</v>
      </c>
      <c r="F210" s="23">
        <v>1.5499999999999998</v>
      </c>
      <c r="G210" s="23">
        <v>1.5549999999999999</v>
      </c>
      <c r="H210" s="23">
        <v>1.6575</v>
      </c>
      <c r="I210" s="23">
        <v>1.5908333333333335</v>
      </c>
      <c r="J210" s="23">
        <v>1.7083333333333333</v>
      </c>
      <c r="K210" s="23">
        <v>1.5249999999999997</v>
      </c>
      <c r="L210" s="23">
        <v>1.5891666666666666</v>
      </c>
      <c r="M210" s="23">
        <v>1.4221166666666669</v>
      </c>
      <c r="N210" s="23">
        <v>1.53</v>
      </c>
      <c r="O210" s="23">
        <v>0.97083333333333333</v>
      </c>
      <c r="P210" s="23">
        <v>1.4433333333333334</v>
      </c>
      <c r="Q210" s="15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3" t="s">
        <v>261</v>
      </c>
      <c r="C211" s="29"/>
      <c r="D211" s="11">
        <v>1.5916999999999999</v>
      </c>
      <c r="E211" s="11">
        <v>1.703436</v>
      </c>
      <c r="F211" s="11">
        <v>1.55</v>
      </c>
      <c r="G211" s="11">
        <v>1.5550000000000002</v>
      </c>
      <c r="H211" s="11">
        <v>1.6524999999999999</v>
      </c>
      <c r="I211" s="11">
        <v>1.5975000000000001</v>
      </c>
      <c r="J211" s="11">
        <v>1.71</v>
      </c>
      <c r="K211" s="11">
        <v>1.5175000000000001</v>
      </c>
      <c r="L211" s="11">
        <v>1.5935000000000001</v>
      </c>
      <c r="M211" s="11">
        <v>1.4274499999999999</v>
      </c>
      <c r="N211" s="11">
        <v>1.5350000000000001</v>
      </c>
      <c r="O211" s="11">
        <v>0.96799999999999997</v>
      </c>
      <c r="P211" s="11">
        <v>1.4550000000000001</v>
      </c>
      <c r="Q211" s="15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262</v>
      </c>
      <c r="C212" s="29"/>
      <c r="D212" s="24">
        <v>1.3002525395732441E-2</v>
      </c>
      <c r="E212" s="24">
        <v>2.5168618386130482E-2</v>
      </c>
      <c r="F212" s="24">
        <v>8.9442719099991665E-3</v>
      </c>
      <c r="G212" s="24">
        <v>1.5165750888103116E-2</v>
      </c>
      <c r="H212" s="24">
        <v>2.1621748310439667E-2</v>
      </c>
      <c r="I212" s="24">
        <v>2.9734940165849804E-2</v>
      </c>
      <c r="J212" s="24">
        <v>3.0767948691238126E-2</v>
      </c>
      <c r="K212" s="24">
        <v>3.7416573867739451E-2</v>
      </c>
      <c r="L212" s="24">
        <v>1.404872473453268E-2</v>
      </c>
      <c r="M212" s="24">
        <v>7.3583243110552449E-2</v>
      </c>
      <c r="N212" s="24">
        <v>6.1967733539318795E-2</v>
      </c>
      <c r="O212" s="24">
        <v>8.6198414525248984E-2</v>
      </c>
      <c r="P212" s="24">
        <v>3.2659863237109052E-2</v>
      </c>
      <c r="Q212" s="203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4"/>
      <c r="AT212" s="204"/>
      <c r="AU212" s="204"/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56"/>
    </row>
    <row r="213" spans="1:65">
      <c r="A213" s="30"/>
      <c r="B213" s="3" t="s">
        <v>86</v>
      </c>
      <c r="C213" s="29"/>
      <c r="D213" s="13">
        <v>8.1958159424297596E-3</v>
      </c>
      <c r="E213" s="13">
        <v>1.472494285183672E-2</v>
      </c>
      <c r="F213" s="13">
        <v>5.7704980064510756E-3</v>
      </c>
      <c r="G213" s="13">
        <v>9.752894461802648E-3</v>
      </c>
      <c r="H213" s="13">
        <v>1.3044795360747914E-2</v>
      </c>
      <c r="I213" s="13">
        <v>1.8691423886338272E-2</v>
      </c>
      <c r="J213" s="13">
        <v>1.8010506550968659E-2</v>
      </c>
      <c r="K213" s="13">
        <v>2.4535458273927516E-2</v>
      </c>
      <c r="L213" s="13">
        <v>8.8403092194227675E-3</v>
      </c>
      <c r="M213" s="13">
        <v>5.174205804297756E-2</v>
      </c>
      <c r="N213" s="13">
        <v>4.0501786627005751E-2</v>
      </c>
      <c r="O213" s="13">
        <v>8.878806646377578E-2</v>
      </c>
      <c r="P213" s="13">
        <v>2.2628080764740682E-2</v>
      </c>
      <c r="Q213" s="15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263</v>
      </c>
      <c r="C214" s="29"/>
      <c r="D214" s="13">
        <v>1.7896033810220535E-2</v>
      </c>
      <c r="E214" s="13">
        <v>9.6664199258827299E-2</v>
      </c>
      <c r="F214" s="13">
        <v>-5.5118643503925258E-3</v>
      </c>
      <c r="G214" s="13">
        <v>-2.3038381063614777E-3</v>
      </c>
      <c r="H214" s="13">
        <v>6.3460699896273898E-2</v>
      </c>
      <c r="I214" s="13">
        <v>2.0687016642527478E-2</v>
      </c>
      <c r="J214" s="13">
        <v>9.6075633377255665E-2</v>
      </c>
      <c r="K214" s="13">
        <v>-2.1551995570547655E-2</v>
      </c>
      <c r="L214" s="13">
        <v>1.9617674561183573E-2</v>
      </c>
      <c r="M214" s="13">
        <v>-8.7562482251891671E-2</v>
      </c>
      <c r="N214" s="13">
        <v>-1.8343969326516385E-2</v>
      </c>
      <c r="O214" s="13">
        <v>-0.37710823761731571</v>
      </c>
      <c r="P214" s="13">
        <v>-7.3949757556386997E-2</v>
      </c>
      <c r="Q214" s="15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264</v>
      </c>
      <c r="C215" s="47"/>
      <c r="D215" s="45">
        <v>0.59</v>
      </c>
      <c r="E215" s="45">
        <v>2.9</v>
      </c>
      <c r="F215" s="45">
        <v>0.09</v>
      </c>
      <c r="G215" s="45">
        <v>0</v>
      </c>
      <c r="H215" s="45">
        <v>1.93</v>
      </c>
      <c r="I215" s="45">
        <v>0.67</v>
      </c>
      <c r="J215" s="45">
        <v>2.89</v>
      </c>
      <c r="K215" s="45">
        <v>0.56000000000000005</v>
      </c>
      <c r="L215" s="45">
        <v>0.64</v>
      </c>
      <c r="M215" s="45">
        <v>2.5</v>
      </c>
      <c r="N215" s="45">
        <v>0.47</v>
      </c>
      <c r="O215" s="45">
        <v>10.99</v>
      </c>
      <c r="P215" s="45">
        <v>2.1</v>
      </c>
      <c r="Q215" s="15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5"/>
    </row>
    <row r="217" spans="1:65" ht="15">
      <c r="B217" s="8" t="s">
        <v>472</v>
      </c>
      <c r="BM217" s="28" t="s">
        <v>287</v>
      </c>
    </row>
    <row r="218" spans="1:65" ht="15">
      <c r="A218" s="25" t="s">
        <v>62</v>
      </c>
      <c r="B218" s="18" t="s">
        <v>112</v>
      </c>
      <c r="C218" s="15" t="s">
        <v>113</v>
      </c>
      <c r="D218" s="16" t="s">
        <v>227</v>
      </c>
      <c r="E218" s="17" t="s">
        <v>227</v>
      </c>
      <c r="F218" s="15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228</v>
      </c>
      <c r="C219" s="9" t="s">
        <v>228</v>
      </c>
      <c r="D219" s="151" t="s">
        <v>231</v>
      </c>
      <c r="E219" s="152" t="s">
        <v>246</v>
      </c>
      <c r="F219" s="15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101</v>
      </c>
      <c r="E220" s="11" t="s">
        <v>101</v>
      </c>
      <c r="F220" s="15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15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28.516864999999996</v>
      </c>
      <c r="E222" s="22">
        <v>32.6</v>
      </c>
      <c r="F222" s="15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28.391064999999998</v>
      </c>
      <c r="E223" s="11">
        <v>32.799999999999997</v>
      </c>
      <c r="F223" s="15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>
        <v>1</v>
      </c>
      <c r="C224" s="9">
        <v>3</v>
      </c>
      <c r="D224" s="11">
        <v>28.570865000000001</v>
      </c>
      <c r="E224" s="11">
        <v>32.799999999999997</v>
      </c>
      <c r="F224" s="15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28.725515000000001</v>
      </c>
      <c r="E225" s="11">
        <v>32.9</v>
      </c>
      <c r="F225" s="15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30.638301250000001</v>
      </c>
    </row>
    <row r="226" spans="1:65">
      <c r="A226" s="30"/>
      <c r="B226" s="19">
        <v>1</v>
      </c>
      <c r="C226" s="9">
        <v>5</v>
      </c>
      <c r="D226" s="11">
        <v>28.575970000000002</v>
      </c>
      <c r="E226" s="11">
        <v>32.6</v>
      </c>
      <c r="F226" s="15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8</v>
      </c>
    </row>
    <row r="227" spans="1:65">
      <c r="A227" s="30"/>
      <c r="B227" s="19">
        <v>1</v>
      </c>
      <c r="C227" s="9">
        <v>6</v>
      </c>
      <c r="D227" s="11">
        <v>28.379335000000001</v>
      </c>
      <c r="E227" s="11">
        <v>32.799999999999997</v>
      </c>
      <c r="F227" s="15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260</v>
      </c>
      <c r="C228" s="12"/>
      <c r="D228" s="23">
        <v>28.526602499999999</v>
      </c>
      <c r="E228" s="23">
        <v>32.75</v>
      </c>
      <c r="F228" s="15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261</v>
      </c>
      <c r="C229" s="29"/>
      <c r="D229" s="11">
        <v>28.543864999999997</v>
      </c>
      <c r="E229" s="11">
        <v>32.799999999999997</v>
      </c>
      <c r="F229" s="15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262</v>
      </c>
      <c r="C230" s="29"/>
      <c r="D230" s="24">
        <v>0.12970385575417662</v>
      </c>
      <c r="E230" s="24">
        <v>0.12247448713915716</v>
      </c>
      <c r="F230" s="15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86</v>
      </c>
      <c r="C231" s="29"/>
      <c r="D231" s="13">
        <v>4.5467684332256746E-3</v>
      </c>
      <c r="E231" s="13">
        <v>3.7396789966154861E-3</v>
      </c>
      <c r="F231" s="15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263</v>
      </c>
      <c r="C232" s="29"/>
      <c r="D232" s="13">
        <v>-6.8923493269719138E-2</v>
      </c>
      <c r="E232" s="13">
        <v>6.8923493269718916E-2</v>
      </c>
      <c r="F232" s="15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264</v>
      </c>
      <c r="C233" s="47"/>
      <c r="D233" s="45">
        <v>0.67</v>
      </c>
      <c r="E233" s="45">
        <v>0.67</v>
      </c>
      <c r="F233" s="15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BM234" s="55"/>
    </row>
    <row r="235" spans="1:65" ht="15">
      <c r="B235" s="8" t="s">
        <v>473</v>
      </c>
      <c r="BM235" s="28" t="s">
        <v>287</v>
      </c>
    </row>
    <row r="236" spans="1:65" ht="15">
      <c r="A236" s="25" t="s">
        <v>63</v>
      </c>
      <c r="B236" s="18" t="s">
        <v>112</v>
      </c>
      <c r="C236" s="15" t="s">
        <v>113</v>
      </c>
      <c r="D236" s="16" t="s">
        <v>227</v>
      </c>
      <c r="E236" s="17" t="s">
        <v>227</v>
      </c>
      <c r="F236" s="15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228</v>
      </c>
      <c r="C237" s="9" t="s">
        <v>228</v>
      </c>
      <c r="D237" s="151" t="s">
        <v>231</v>
      </c>
      <c r="E237" s="152" t="s">
        <v>246</v>
      </c>
      <c r="F237" s="15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101</v>
      </c>
      <c r="E238" s="11" t="s">
        <v>101</v>
      </c>
      <c r="F238" s="15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3</v>
      </c>
    </row>
    <row r="239" spans="1:65">
      <c r="A239" s="30"/>
      <c r="B239" s="19"/>
      <c r="C239" s="9"/>
      <c r="D239" s="26"/>
      <c r="E239" s="26"/>
      <c r="F239" s="15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8">
        <v>1</v>
      </c>
      <c r="C240" s="14">
        <v>1</v>
      </c>
      <c r="D240" s="212">
        <v>0.40260000000000001</v>
      </c>
      <c r="E240" s="212">
        <v>0.43</v>
      </c>
      <c r="F240" s="203"/>
      <c r="G240" s="204"/>
      <c r="H240" s="204"/>
      <c r="I240" s="204"/>
      <c r="J240" s="204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  <c r="AA240" s="204"/>
      <c r="AB240" s="204"/>
      <c r="AC240" s="204"/>
      <c r="AD240" s="204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204"/>
      <c r="AT240" s="204"/>
      <c r="AU240" s="204"/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13">
        <v>1</v>
      </c>
    </row>
    <row r="241" spans="1:65">
      <c r="A241" s="30"/>
      <c r="B241" s="19">
        <v>1</v>
      </c>
      <c r="C241" s="9">
        <v>2</v>
      </c>
      <c r="D241" s="24">
        <v>0.40165999999999996</v>
      </c>
      <c r="E241" s="24">
        <v>0.43</v>
      </c>
      <c r="F241" s="203"/>
      <c r="G241" s="204"/>
      <c r="H241" s="204"/>
      <c r="I241" s="204"/>
      <c r="J241" s="204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204"/>
      <c r="V241" s="204"/>
      <c r="W241" s="204"/>
      <c r="X241" s="204"/>
      <c r="Y241" s="204"/>
      <c r="Z241" s="204"/>
      <c r="AA241" s="204"/>
      <c r="AB241" s="204"/>
      <c r="AC241" s="204"/>
      <c r="AD241" s="204"/>
      <c r="AE241" s="204"/>
      <c r="AF241" s="204"/>
      <c r="AG241" s="204"/>
      <c r="AH241" s="204"/>
      <c r="AI241" s="204"/>
      <c r="AJ241" s="204"/>
      <c r="AK241" s="204"/>
      <c r="AL241" s="204"/>
      <c r="AM241" s="204"/>
      <c r="AN241" s="204"/>
      <c r="AO241" s="204"/>
      <c r="AP241" s="204"/>
      <c r="AQ241" s="204"/>
      <c r="AR241" s="204"/>
      <c r="AS241" s="204"/>
      <c r="AT241" s="204"/>
      <c r="AU241" s="204"/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13">
        <v>3</v>
      </c>
    </row>
    <row r="242" spans="1:65">
      <c r="A242" s="30"/>
      <c r="B242" s="19">
        <v>1</v>
      </c>
      <c r="C242" s="9">
        <v>3</v>
      </c>
      <c r="D242" s="24">
        <v>0.40359999999999996</v>
      </c>
      <c r="E242" s="24">
        <v>0.42</v>
      </c>
      <c r="F242" s="203"/>
      <c r="G242" s="204"/>
      <c r="H242" s="204"/>
      <c r="I242" s="204"/>
      <c r="J242" s="204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  <c r="AA242" s="204"/>
      <c r="AB242" s="204"/>
      <c r="AC242" s="204"/>
      <c r="AD242" s="204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04"/>
      <c r="AT242" s="204"/>
      <c r="AU242" s="204"/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13">
        <v>16</v>
      </c>
    </row>
    <row r="243" spans="1:65">
      <c r="A243" s="30"/>
      <c r="B243" s="19">
        <v>1</v>
      </c>
      <c r="C243" s="9">
        <v>4</v>
      </c>
      <c r="D243" s="24">
        <v>0.40486000000000005</v>
      </c>
      <c r="E243" s="24">
        <v>0.45000000000000007</v>
      </c>
      <c r="F243" s="203"/>
      <c r="G243" s="204"/>
      <c r="H243" s="204"/>
      <c r="I243" s="204"/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  <c r="AA243" s="204"/>
      <c r="AB243" s="204"/>
      <c r="AC243" s="204"/>
      <c r="AD243" s="204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04"/>
      <c r="AT243" s="204"/>
      <c r="AU243" s="204"/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13">
        <v>0.419943333333333</v>
      </c>
    </row>
    <row r="244" spans="1:65">
      <c r="A244" s="30"/>
      <c r="B244" s="19">
        <v>1</v>
      </c>
      <c r="C244" s="9">
        <v>5</v>
      </c>
      <c r="D244" s="24">
        <v>0.40284999999999999</v>
      </c>
      <c r="E244" s="24">
        <v>0.44</v>
      </c>
      <c r="F244" s="203"/>
      <c r="G244" s="204"/>
      <c r="H244" s="204"/>
      <c r="I244" s="204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4"/>
      <c r="AT244" s="204"/>
      <c r="AU244" s="204"/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13">
        <v>9</v>
      </c>
    </row>
    <row r="245" spans="1:65">
      <c r="A245" s="30"/>
      <c r="B245" s="19">
        <v>1</v>
      </c>
      <c r="C245" s="9">
        <v>6</v>
      </c>
      <c r="D245" s="24">
        <v>0.40375000000000005</v>
      </c>
      <c r="E245" s="24">
        <v>0.45000000000000007</v>
      </c>
      <c r="F245" s="203"/>
      <c r="G245" s="204"/>
      <c r="H245" s="204"/>
      <c r="I245" s="204"/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  <c r="AA245" s="204"/>
      <c r="AB245" s="204"/>
      <c r="AC245" s="204"/>
      <c r="AD245" s="204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4"/>
      <c r="AT245" s="204"/>
      <c r="AU245" s="204"/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56"/>
    </row>
    <row r="246" spans="1:65">
      <c r="A246" s="30"/>
      <c r="B246" s="20" t="s">
        <v>260</v>
      </c>
      <c r="C246" s="12"/>
      <c r="D246" s="214">
        <v>0.40321999999999997</v>
      </c>
      <c r="E246" s="214">
        <v>0.4366666666666667</v>
      </c>
      <c r="F246" s="203"/>
      <c r="G246" s="204"/>
      <c r="H246" s="204"/>
      <c r="I246" s="204"/>
      <c r="J246" s="204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204"/>
      <c r="V246" s="204"/>
      <c r="W246" s="204"/>
      <c r="X246" s="204"/>
      <c r="Y246" s="204"/>
      <c r="Z246" s="204"/>
      <c r="AA246" s="204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56"/>
    </row>
    <row r="247" spans="1:65">
      <c r="A247" s="30"/>
      <c r="B247" s="3" t="s">
        <v>261</v>
      </c>
      <c r="C247" s="29"/>
      <c r="D247" s="24">
        <v>0.40322499999999994</v>
      </c>
      <c r="E247" s="24">
        <v>0.435</v>
      </c>
      <c r="F247" s="203"/>
      <c r="G247" s="204"/>
      <c r="H247" s="204"/>
      <c r="I247" s="204"/>
      <c r="J247" s="204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  <c r="AA247" s="204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56"/>
    </row>
    <row r="248" spans="1:65">
      <c r="A248" s="30"/>
      <c r="B248" s="3" t="s">
        <v>262</v>
      </c>
      <c r="C248" s="29"/>
      <c r="D248" s="24">
        <v>1.101798529677755E-3</v>
      </c>
      <c r="E248" s="24">
        <v>1.2110601416390001E-2</v>
      </c>
      <c r="F248" s="203"/>
      <c r="G248" s="204"/>
      <c r="H248" s="204"/>
      <c r="I248" s="204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56"/>
    </row>
    <row r="249" spans="1:65">
      <c r="A249" s="30"/>
      <c r="B249" s="3" t="s">
        <v>86</v>
      </c>
      <c r="C249" s="29"/>
      <c r="D249" s="13">
        <v>2.7324997015965354E-3</v>
      </c>
      <c r="E249" s="13">
        <v>2.7734201716923663E-2</v>
      </c>
      <c r="F249" s="15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263</v>
      </c>
      <c r="C250" s="29"/>
      <c r="D250" s="13">
        <v>-3.9822833239404609E-2</v>
      </c>
      <c r="E250" s="13">
        <v>3.9822833239406163E-2</v>
      </c>
      <c r="F250" s="15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264</v>
      </c>
      <c r="C251" s="47"/>
      <c r="D251" s="45">
        <v>0.67</v>
      </c>
      <c r="E251" s="45">
        <v>0.67</v>
      </c>
      <c r="F251" s="15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E252" s="20"/>
      <c r="BM252" s="55"/>
    </row>
    <row r="253" spans="1:65" ht="15">
      <c r="B253" s="8" t="s">
        <v>474</v>
      </c>
      <c r="BM253" s="28" t="s">
        <v>287</v>
      </c>
    </row>
    <row r="254" spans="1:65" ht="15">
      <c r="A254" s="25" t="s">
        <v>66</v>
      </c>
      <c r="B254" s="18" t="s">
        <v>112</v>
      </c>
      <c r="C254" s="15" t="s">
        <v>113</v>
      </c>
      <c r="D254" s="16" t="s">
        <v>227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51" t="s">
        <v>246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101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05">
        <v>136</v>
      </c>
      <c r="E258" s="206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  <c r="AB258" s="207"/>
      <c r="AC258" s="207"/>
      <c r="AD258" s="207"/>
      <c r="AE258" s="207"/>
      <c r="AF258" s="207"/>
      <c r="AG258" s="207"/>
      <c r="AH258" s="207"/>
      <c r="AI258" s="207"/>
      <c r="AJ258" s="207"/>
      <c r="AK258" s="207"/>
      <c r="AL258" s="207"/>
      <c r="AM258" s="207"/>
      <c r="AN258" s="207"/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  <c r="BI258" s="207"/>
      <c r="BJ258" s="207"/>
      <c r="BK258" s="207"/>
      <c r="BL258" s="207"/>
      <c r="BM258" s="208">
        <v>1</v>
      </c>
    </row>
    <row r="259" spans="1:65">
      <c r="A259" s="30"/>
      <c r="B259" s="19">
        <v>1</v>
      </c>
      <c r="C259" s="9">
        <v>2</v>
      </c>
      <c r="D259" s="209">
        <v>146</v>
      </c>
      <c r="E259" s="206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/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207"/>
      <c r="AU259" s="207"/>
      <c r="AV259" s="207"/>
      <c r="AW259" s="207"/>
      <c r="AX259" s="207"/>
      <c r="AY259" s="207"/>
      <c r="AZ259" s="207"/>
      <c r="BA259" s="207"/>
      <c r="BB259" s="207"/>
      <c r="BC259" s="207"/>
      <c r="BD259" s="207"/>
      <c r="BE259" s="207"/>
      <c r="BF259" s="207"/>
      <c r="BG259" s="207"/>
      <c r="BH259" s="207"/>
      <c r="BI259" s="207"/>
      <c r="BJ259" s="207"/>
      <c r="BK259" s="207"/>
      <c r="BL259" s="207"/>
      <c r="BM259" s="208">
        <v>4</v>
      </c>
    </row>
    <row r="260" spans="1:65">
      <c r="A260" s="30"/>
      <c r="B260" s="19">
        <v>1</v>
      </c>
      <c r="C260" s="9">
        <v>3</v>
      </c>
      <c r="D260" s="209">
        <v>89</v>
      </c>
      <c r="E260" s="206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  <c r="BI260" s="207"/>
      <c r="BJ260" s="207"/>
      <c r="BK260" s="207"/>
      <c r="BL260" s="207"/>
      <c r="BM260" s="208">
        <v>16</v>
      </c>
    </row>
    <row r="261" spans="1:65">
      <c r="A261" s="30"/>
      <c r="B261" s="19">
        <v>1</v>
      </c>
      <c r="C261" s="9">
        <v>4</v>
      </c>
      <c r="D261" s="209">
        <v>143</v>
      </c>
      <c r="E261" s="206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  <c r="BI261" s="207"/>
      <c r="BJ261" s="207"/>
      <c r="BK261" s="207"/>
      <c r="BL261" s="207"/>
      <c r="BM261" s="208">
        <v>131.833333333333</v>
      </c>
    </row>
    <row r="262" spans="1:65">
      <c r="A262" s="30"/>
      <c r="B262" s="19">
        <v>1</v>
      </c>
      <c r="C262" s="9">
        <v>5</v>
      </c>
      <c r="D262" s="209">
        <v>138</v>
      </c>
      <c r="E262" s="206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  <c r="BI262" s="207"/>
      <c r="BJ262" s="207"/>
      <c r="BK262" s="207"/>
      <c r="BL262" s="207"/>
      <c r="BM262" s="208">
        <v>10</v>
      </c>
    </row>
    <row r="263" spans="1:65">
      <c r="A263" s="30"/>
      <c r="B263" s="19">
        <v>1</v>
      </c>
      <c r="C263" s="9">
        <v>6</v>
      </c>
      <c r="D263" s="209">
        <v>139</v>
      </c>
      <c r="E263" s="206"/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  <c r="AA263" s="207"/>
      <c r="AB263" s="207"/>
      <c r="AC263" s="207"/>
      <c r="AD263" s="207"/>
      <c r="AE263" s="207"/>
      <c r="AF263" s="207"/>
      <c r="AG263" s="207"/>
      <c r="AH263" s="207"/>
      <c r="AI263" s="207"/>
      <c r="AJ263" s="207"/>
      <c r="AK263" s="207"/>
      <c r="AL263" s="207"/>
      <c r="AM263" s="207"/>
      <c r="AN263" s="207"/>
      <c r="AO263" s="207"/>
      <c r="AP263" s="207"/>
      <c r="AQ263" s="207"/>
      <c r="AR263" s="207"/>
      <c r="AS263" s="207"/>
      <c r="AT263" s="207"/>
      <c r="AU263" s="207"/>
      <c r="AV263" s="207"/>
      <c r="AW263" s="207"/>
      <c r="AX263" s="207"/>
      <c r="AY263" s="207"/>
      <c r="AZ263" s="207"/>
      <c r="BA263" s="207"/>
      <c r="BB263" s="207"/>
      <c r="BC263" s="207"/>
      <c r="BD263" s="207"/>
      <c r="BE263" s="207"/>
      <c r="BF263" s="207"/>
      <c r="BG263" s="207"/>
      <c r="BH263" s="207"/>
      <c r="BI263" s="207"/>
      <c r="BJ263" s="207"/>
      <c r="BK263" s="207"/>
      <c r="BL263" s="207"/>
      <c r="BM263" s="210"/>
    </row>
    <row r="264" spans="1:65">
      <c r="A264" s="30"/>
      <c r="B264" s="20" t="s">
        <v>260</v>
      </c>
      <c r="C264" s="12"/>
      <c r="D264" s="211">
        <v>131.83333333333334</v>
      </c>
      <c r="E264" s="206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  <c r="AA264" s="207"/>
      <c r="AB264" s="207"/>
      <c r="AC264" s="207"/>
      <c r="AD264" s="207"/>
      <c r="AE264" s="207"/>
      <c r="AF264" s="207"/>
      <c r="AG264" s="207"/>
      <c r="AH264" s="207"/>
      <c r="AI264" s="207"/>
      <c r="AJ264" s="207"/>
      <c r="AK264" s="207"/>
      <c r="AL264" s="207"/>
      <c r="AM264" s="207"/>
      <c r="AN264" s="207"/>
      <c r="AO264" s="207"/>
      <c r="AP264" s="207"/>
      <c r="AQ264" s="207"/>
      <c r="AR264" s="207"/>
      <c r="AS264" s="207"/>
      <c r="AT264" s="207"/>
      <c r="AU264" s="207"/>
      <c r="AV264" s="207"/>
      <c r="AW264" s="207"/>
      <c r="AX264" s="207"/>
      <c r="AY264" s="207"/>
      <c r="AZ264" s="207"/>
      <c r="BA264" s="207"/>
      <c r="BB264" s="207"/>
      <c r="BC264" s="207"/>
      <c r="BD264" s="207"/>
      <c r="BE264" s="207"/>
      <c r="BF264" s="207"/>
      <c r="BG264" s="207"/>
      <c r="BH264" s="207"/>
      <c r="BI264" s="207"/>
      <c r="BJ264" s="207"/>
      <c r="BK264" s="207"/>
      <c r="BL264" s="207"/>
      <c r="BM264" s="210"/>
    </row>
    <row r="265" spans="1:65">
      <c r="A265" s="30"/>
      <c r="B265" s="3" t="s">
        <v>261</v>
      </c>
      <c r="C265" s="29"/>
      <c r="D265" s="209">
        <v>138.5</v>
      </c>
      <c r="E265" s="206"/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  <c r="AA265" s="207"/>
      <c r="AB265" s="207"/>
      <c r="AC265" s="207"/>
      <c r="AD265" s="207"/>
      <c r="AE265" s="207"/>
      <c r="AF265" s="207"/>
      <c r="AG265" s="207"/>
      <c r="AH265" s="207"/>
      <c r="AI265" s="207"/>
      <c r="AJ265" s="207"/>
      <c r="AK265" s="207"/>
      <c r="AL265" s="207"/>
      <c r="AM265" s="207"/>
      <c r="AN265" s="207"/>
      <c r="AO265" s="207"/>
      <c r="AP265" s="207"/>
      <c r="AQ265" s="207"/>
      <c r="AR265" s="207"/>
      <c r="AS265" s="207"/>
      <c r="AT265" s="207"/>
      <c r="AU265" s="207"/>
      <c r="AV265" s="207"/>
      <c r="AW265" s="207"/>
      <c r="AX265" s="207"/>
      <c r="AY265" s="207"/>
      <c r="AZ265" s="207"/>
      <c r="BA265" s="207"/>
      <c r="BB265" s="207"/>
      <c r="BC265" s="207"/>
      <c r="BD265" s="207"/>
      <c r="BE265" s="207"/>
      <c r="BF265" s="207"/>
      <c r="BG265" s="207"/>
      <c r="BH265" s="207"/>
      <c r="BI265" s="207"/>
      <c r="BJ265" s="207"/>
      <c r="BK265" s="207"/>
      <c r="BL265" s="207"/>
      <c r="BM265" s="210"/>
    </row>
    <row r="266" spans="1:65">
      <c r="A266" s="30"/>
      <c r="B266" s="3" t="s">
        <v>262</v>
      </c>
      <c r="C266" s="29"/>
      <c r="D266" s="209">
        <v>21.292408662870102</v>
      </c>
      <c r="E266" s="206"/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  <c r="AA266" s="207"/>
      <c r="AB266" s="207"/>
      <c r="AC266" s="207"/>
      <c r="AD266" s="207"/>
      <c r="AE266" s="207"/>
      <c r="AF266" s="207"/>
      <c r="AG266" s="207"/>
      <c r="AH266" s="207"/>
      <c r="AI266" s="207"/>
      <c r="AJ266" s="207"/>
      <c r="AK266" s="207"/>
      <c r="AL266" s="207"/>
      <c r="AM266" s="207"/>
      <c r="AN266" s="207"/>
      <c r="AO266" s="207"/>
      <c r="AP266" s="207"/>
      <c r="AQ266" s="207"/>
      <c r="AR266" s="207"/>
      <c r="AS266" s="207"/>
      <c r="AT266" s="207"/>
      <c r="AU266" s="207"/>
      <c r="AV266" s="207"/>
      <c r="AW266" s="207"/>
      <c r="AX266" s="207"/>
      <c r="AY266" s="207"/>
      <c r="AZ266" s="207"/>
      <c r="BA266" s="207"/>
      <c r="BB266" s="207"/>
      <c r="BC266" s="207"/>
      <c r="BD266" s="207"/>
      <c r="BE266" s="207"/>
      <c r="BF266" s="207"/>
      <c r="BG266" s="207"/>
      <c r="BH266" s="207"/>
      <c r="BI266" s="207"/>
      <c r="BJ266" s="207"/>
      <c r="BK266" s="207"/>
      <c r="BL266" s="207"/>
      <c r="BM266" s="210"/>
    </row>
    <row r="267" spans="1:65">
      <c r="A267" s="30"/>
      <c r="B267" s="3" t="s">
        <v>86</v>
      </c>
      <c r="C267" s="29"/>
      <c r="D267" s="13">
        <v>0.1615100530685469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263</v>
      </c>
      <c r="C268" s="29"/>
      <c r="D268" s="13">
        <v>2.6645352591003757E-15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264</v>
      </c>
      <c r="C269" s="47"/>
      <c r="D269" s="45" t="s">
        <v>265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5">
      <c r="B271" s="8" t="s">
        <v>475</v>
      </c>
      <c r="BM271" s="28" t="s">
        <v>287</v>
      </c>
    </row>
    <row r="272" spans="1:65" ht="15">
      <c r="A272" s="25" t="s">
        <v>44</v>
      </c>
      <c r="B272" s="18" t="s">
        <v>112</v>
      </c>
      <c r="C272" s="15" t="s">
        <v>113</v>
      </c>
      <c r="D272" s="16" t="s">
        <v>227</v>
      </c>
      <c r="E272" s="17" t="s">
        <v>227</v>
      </c>
      <c r="F272" s="15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228</v>
      </c>
      <c r="C273" s="9" t="s">
        <v>228</v>
      </c>
      <c r="D273" s="151" t="s">
        <v>231</v>
      </c>
      <c r="E273" s="152" t="s">
        <v>246</v>
      </c>
      <c r="F273" s="15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101</v>
      </c>
      <c r="E274" s="11" t="s">
        <v>101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0</v>
      </c>
    </row>
    <row r="275" spans="1:65">
      <c r="A275" s="30"/>
      <c r="B275" s="19"/>
      <c r="C275" s="9"/>
      <c r="D275" s="26"/>
      <c r="E275" s="26"/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</v>
      </c>
    </row>
    <row r="276" spans="1:65">
      <c r="A276" s="30"/>
      <c r="B276" s="18">
        <v>1</v>
      </c>
      <c r="C276" s="14">
        <v>1</v>
      </c>
      <c r="D276" s="205">
        <v>99.22</v>
      </c>
      <c r="E276" s="205">
        <v>118</v>
      </c>
      <c r="F276" s="206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  <c r="BI276" s="207"/>
      <c r="BJ276" s="207"/>
      <c r="BK276" s="207"/>
      <c r="BL276" s="207"/>
      <c r="BM276" s="208">
        <v>1</v>
      </c>
    </row>
    <row r="277" spans="1:65">
      <c r="A277" s="30"/>
      <c r="B277" s="19">
        <v>1</v>
      </c>
      <c r="C277" s="9">
        <v>2</v>
      </c>
      <c r="D277" s="209">
        <v>98.82</v>
      </c>
      <c r="E277" s="209"/>
      <c r="F277" s="206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07"/>
      <c r="V277" s="207"/>
      <c r="W277" s="207"/>
      <c r="X277" s="207"/>
      <c r="Y277" s="207"/>
      <c r="Z277" s="207"/>
      <c r="AA277" s="207"/>
      <c r="AB277" s="207"/>
      <c r="AC277" s="207"/>
      <c r="AD277" s="207"/>
      <c r="AE277" s="207"/>
      <c r="AF277" s="207"/>
      <c r="AG277" s="207"/>
      <c r="AH277" s="207"/>
      <c r="AI277" s="207"/>
      <c r="AJ277" s="207"/>
      <c r="AK277" s="207"/>
      <c r="AL277" s="207"/>
      <c r="AM277" s="207"/>
      <c r="AN277" s="207"/>
      <c r="AO277" s="207"/>
      <c r="AP277" s="207"/>
      <c r="AQ277" s="207"/>
      <c r="AR277" s="207"/>
      <c r="AS277" s="207"/>
      <c r="AT277" s="207"/>
      <c r="AU277" s="207"/>
      <c r="AV277" s="207"/>
      <c r="AW277" s="207"/>
      <c r="AX277" s="207"/>
      <c r="AY277" s="207"/>
      <c r="AZ277" s="207"/>
      <c r="BA277" s="207"/>
      <c r="BB277" s="207"/>
      <c r="BC277" s="207"/>
      <c r="BD277" s="207"/>
      <c r="BE277" s="207"/>
      <c r="BF277" s="207"/>
      <c r="BG277" s="207"/>
      <c r="BH277" s="207"/>
      <c r="BI277" s="207"/>
      <c r="BJ277" s="207"/>
      <c r="BK277" s="207"/>
      <c r="BL277" s="207"/>
      <c r="BM277" s="208">
        <v>5</v>
      </c>
    </row>
    <row r="278" spans="1:65">
      <c r="A278" s="30"/>
      <c r="B278" s="19">
        <v>1</v>
      </c>
      <c r="C278" s="9">
        <v>3</v>
      </c>
      <c r="D278" s="209">
        <v>99.84</v>
      </c>
      <c r="E278" s="209">
        <v>107</v>
      </c>
      <c r="F278" s="206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07"/>
      <c r="V278" s="207"/>
      <c r="W278" s="207"/>
      <c r="X278" s="207"/>
      <c r="Y278" s="207"/>
      <c r="Z278" s="207"/>
      <c r="AA278" s="207"/>
      <c r="AB278" s="207"/>
      <c r="AC278" s="207"/>
      <c r="AD278" s="207"/>
      <c r="AE278" s="207"/>
      <c r="AF278" s="207"/>
      <c r="AG278" s="207"/>
      <c r="AH278" s="207"/>
      <c r="AI278" s="207"/>
      <c r="AJ278" s="207"/>
      <c r="AK278" s="207"/>
      <c r="AL278" s="207"/>
      <c r="AM278" s="207"/>
      <c r="AN278" s="207"/>
      <c r="AO278" s="207"/>
      <c r="AP278" s="207"/>
      <c r="AQ278" s="207"/>
      <c r="AR278" s="207"/>
      <c r="AS278" s="207"/>
      <c r="AT278" s="207"/>
      <c r="AU278" s="207"/>
      <c r="AV278" s="207"/>
      <c r="AW278" s="207"/>
      <c r="AX278" s="207"/>
      <c r="AY278" s="207"/>
      <c r="AZ278" s="207"/>
      <c r="BA278" s="207"/>
      <c r="BB278" s="207"/>
      <c r="BC278" s="207"/>
      <c r="BD278" s="207"/>
      <c r="BE278" s="207"/>
      <c r="BF278" s="207"/>
      <c r="BG278" s="207"/>
      <c r="BH278" s="207"/>
      <c r="BI278" s="207"/>
      <c r="BJ278" s="207"/>
      <c r="BK278" s="207"/>
      <c r="BL278" s="207"/>
      <c r="BM278" s="208">
        <v>16</v>
      </c>
    </row>
    <row r="279" spans="1:65">
      <c r="A279" s="30"/>
      <c r="B279" s="19">
        <v>1</v>
      </c>
      <c r="C279" s="9">
        <v>4</v>
      </c>
      <c r="D279" s="209">
        <v>99.08</v>
      </c>
      <c r="E279" s="209">
        <v>112</v>
      </c>
      <c r="F279" s="206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  <c r="AA279" s="207"/>
      <c r="AB279" s="207"/>
      <c r="AC279" s="207"/>
      <c r="AD279" s="207"/>
      <c r="AE279" s="207"/>
      <c r="AF279" s="207"/>
      <c r="AG279" s="207"/>
      <c r="AH279" s="207"/>
      <c r="AI279" s="207"/>
      <c r="AJ279" s="207"/>
      <c r="AK279" s="207"/>
      <c r="AL279" s="207"/>
      <c r="AM279" s="207"/>
      <c r="AN279" s="207"/>
      <c r="AO279" s="207"/>
      <c r="AP279" s="207"/>
      <c r="AQ279" s="207"/>
      <c r="AR279" s="207"/>
      <c r="AS279" s="207"/>
      <c r="AT279" s="207"/>
      <c r="AU279" s="207"/>
      <c r="AV279" s="207"/>
      <c r="AW279" s="207"/>
      <c r="AX279" s="207"/>
      <c r="AY279" s="207"/>
      <c r="AZ279" s="207"/>
      <c r="BA279" s="207"/>
      <c r="BB279" s="207"/>
      <c r="BC279" s="207"/>
      <c r="BD279" s="207"/>
      <c r="BE279" s="207"/>
      <c r="BF279" s="207"/>
      <c r="BG279" s="207"/>
      <c r="BH279" s="207"/>
      <c r="BI279" s="207"/>
      <c r="BJ279" s="207"/>
      <c r="BK279" s="207"/>
      <c r="BL279" s="207"/>
      <c r="BM279" s="208">
        <v>107.996666666667</v>
      </c>
    </row>
    <row r="280" spans="1:65">
      <c r="A280" s="30"/>
      <c r="B280" s="19">
        <v>1</v>
      </c>
      <c r="C280" s="9">
        <v>5</v>
      </c>
      <c r="D280" s="209">
        <v>99.46</v>
      </c>
      <c r="E280" s="209">
        <v>117</v>
      </c>
      <c r="F280" s="206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  <c r="AA280" s="207"/>
      <c r="AB280" s="207"/>
      <c r="AC280" s="207"/>
      <c r="AD280" s="207"/>
      <c r="AE280" s="207"/>
      <c r="AF280" s="207"/>
      <c r="AG280" s="207"/>
      <c r="AH280" s="207"/>
      <c r="AI280" s="207"/>
      <c r="AJ280" s="207"/>
      <c r="AK280" s="207"/>
      <c r="AL280" s="207"/>
      <c r="AM280" s="207"/>
      <c r="AN280" s="207"/>
      <c r="AO280" s="207"/>
      <c r="AP280" s="207"/>
      <c r="AQ280" s="207"/>
      <c r="AR280" s="207"/>
      <c r="AS280" s="207"/>
      <c r="AT280" s="207"/>
      <c r="AU280" s="207"/>
      <c r="AV280" s="207"/>
      <c r="AW280" s="207"/>
      <c r="AX280" s="207"/>
      <c r="AY280" s="207"/>
      <c r="AZ280" s="207"/>
      <c r="BA280" s="207"/>
      <c r="BB280" s="207"/>
      <c r="BC280" s="207"/>
      <c r="BD280" s="207"/>
      <c r="BE280" s="207"/>
      <c r="BF280" s="207"/>
      <c r="BG280" s="207"/>
      <c r="BH280" s="207"/>
      <c r="BI280" s="207"/>
      <c r="BJ280" s="207"/>
      <c r="BK280" s="207"/>
      <c r="BL280" s="207"/>
      <c r="BM280" s="208">
        <v>11</v>
      </c>
    </row>
    <row r="281" spans="1:65">
      <c r="A281" s="30"/>
      <c r="B281" s="19">
        <v>1</v>
      </c>
      <c r="C281" s="9">
        <v>6</v>
      </c>
      <c r="D281" s="209">
        <v>99.94</v>
      </c>
      <c r="E281" s="209">
        <v>129</v>
      </c>
      <c r="F281" s="206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  <c r="AA281" s="207"/>
      <c r="AB281" s="207"/>
      <c r="AC281" s="207"/>
      <c r="AD281" s="207"/>
      <c r="AE281" s="207"/>
      <c r="AF281" s="207"/>
      <c r="AG281" s="207"/>
      <c r="AH281" s="207"/>
      <c r="AI281" s="207"/>
      <c r="AJ281" s="207"/>
      <c r="AK281" s="207"/>
      <c r="AL281" s="207"/>
      <c r="AM281" s="207"/>
      <c r="AN281" s="207"/>
      <c r="AO281" s="207"/>
      <c r="AP281" s="207"/>
      <c r="AQ281" s="207"/>
      <c r="AR281" s="207"/>
      <c r="AS281" s="207"/>
      <c r="AT281" s="207"/>
      <c r="AU281" s="207"/>
      <c r="AV281" s="207"/>
      <c r="AW281" s="207"/>
      <c r="AX281" s="207"/>
      <c r="AY281" s="207"/>
      <c r="AZ281" s="207"/>
      <c r="BA281" s="207"/>
      <c r="BB281" s="207"/>
      <c r="BC281" s="207"/>
      <c r="BD281" s="207"/>
      <c r="BE281" s="207"/>
      <c r="BF281" s="207"/>
      <c r="BG281" s="207"/>
      <c r="BH281" s="207"/>
      <c r="BI281" s="207"/>
      <c r="BJ281" s="207"/>
      <c r="BK281" s="207"/>
      <c r="BL281" s="207"/>
      <c r="BM281" s="210"/>
    </row>
    <row r="282" spans="1:65">
      <c r="A282" s="30"/>
      <c r="B282" s="20" t="s">
        <v>260</v>
      </c>
      <c r="C282" s="12"/>
      <c r="D282" s="211">
        <v>99.393333333333317</v>
      </c>
      <c r="E282" s="211">
        <v>116.6</v>
      </c>
      <c r="F282" s="206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  <c r="AA282" s="207"/>
      <c r="AB282" s="207"/>
      <c r="AC282" s="207"/>
      <c r="AD282" s="207"/>
      <c r="AE282" s="207"/>
      <c r="AF282" s="207"/>
      <c r="AG282" s="207"/>
      <c r="AH282" s="207"/>
      <c r="AI282" s="207"/>
      <c r="AJ282" s="207"/>
      <c r="AK282" s="207"/>
      <c r="AL282" s="207"/>
      <c r="AM282" s="207"/>
      <c r="AN282" s="207"/>
      <c r="AO282" s="207"/>
      <c r="AP282" s="207"/>
      <c r="AQ282" s="207"/>
      <c r="AR282" s="207"/>
      <c r="AS282" s="207"/>
      <c r="AT282" s="207"/>
      <c r="AU282" s="207"/>
      <c r="AV282" s="207"/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7"/>
      <c r="BG282" s="207"/>
      <c r="BH282" s="207"/>
      <c r="BI282" s="207"/>
      <c r="BJ282" s="207"/>
      <c r="BK282" s="207"/>
      <c r="BL282" s="207"/>
      <c r="BM282" s="210"/>
    </row>
    <row r="283" spans="1:65">
      <c r="A283" s="30"/>
      <c r="B283" s="3" t="s">
        <v>261</v>
      </c>
      <c r="C283" s="29"/>
      <c r="D283" s="209">
        <v>99.34</v>
      </c>
      <c r="E283" s="209">
        <v>117</v>
      </c>
      <c r="F283" s="206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  <c r="AA283" s="207"/>
      <c r="AB283" s="207"/>
      <c r="AC283" s="207"/>
      <c r="AD283" s="207"/>
      <c r="AE283" s="207"/>
      <c r="AF283" s="207"/>
      <c r="AG283" s="207"/>
      <c r="AH283" s="207"/>
      <c r="AI283" s="207"/>
      <c r="AJ283" s="207"/>
      <c r="AK283" s="207"/>
      <c r="AL283" s="207"/>
      <c r="AM283" s="207"/>
      <c r="AN283" s="207"/>
      <c r="AO283" s="207"/>
      <c r="AP283" s="207"/>
      <c r="AQ283" s="207"/>
      <c r="AR283" s="207"/>
      <c r="AS283" s="207"/>
      <c r="AT283" s="207"/>
      <c r="AU283" s="207"/>
      <c r="AV283" s="207"/>
      <c r="AW283" s="207"/>
      <c r="AX283" s="207"/>
      <c r="AY283" s="207"/>
      <c r="AZ283" s="207"/>
      <c r="BA283" s="207"/>
      <c r="BB283" s="207"/>
      <c r="BC283" s="207"/>
      <c r="BD283" s="207"/>
      <c r="BE283" s="207"/>
      <c r="BF283" s="207"/>
      <c r="BG283" s="207"/>
      <c r="BH283" s="207"/>
      <c r="BI283" s="207"/>
      <c r="BJ283" s="207"/>
      <c r="BK283" s="207"/>
      <c r="BL283" s="207"/>
      <c r="BM283" s="210"/>
    </row>
    <row r="284" spans="1:65">
      <c r="A284" s="30"/>
      <c r="B284" s="3" t="s">
        <v>262</v>
      </c>
      <c r="C284" s="29"/>
      <c r="D284" s="209">
        <v>0.43811718371534852</v>
      </c>
      <c r="E284" s="209">
        <v>8.203657720797473</v>
      </c>
      <c r="F284" s="206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  <c r="AA284" s="207"/>
      <c r="AB284" s="207"/>
      <c r="AC284" s="207"/>
      <c r="AD284" s="207"/>
      <c r="AE284" s="207"/>
      <c r="AF284" s="207"/>
      <c r="AG284" s="207"/>
      <c r="AH284" s="207"/>
      <c r="AI284" s="207"/>
      <c r="AJ284" s="207"/>
      <c r="AK284" s="207"/>
      <c r="AL284" s="207"/>
      <c r="AM284" s="207"/>
      <c r="AN284" s="207"/>
      <c r="AO284" s="207"/>
      <c r="AP284" s="207"/>
      <c r="AQ284" s="207"/>
      <c r="AR284" s="207"/>
      <c r="AS284" s="207"/>
      <c r="AT284" s="207"/>
      <c r="AU284" s="207"/>
      <c r="AV284" s="207"/>
      <c r="AW284" s="207"/>
      <c r="AX284" s="207"/>
      <c r="AY284" s="207"/>
      <c r="AZ284" s="207"/>
      <c r="BA284" s="207"/>
      <c r="BB284" s="207"/>
      <c r="BC284" s="207"/>
      <c r="BD284" s="207"/>
      <c r="BE284" s="207"/>
      <c r="BF284" s="207"/>
      <c r="BG284" s="207"/>
      <c r="BH284" s="207"/>
      <c r="BI284" s="207"/>
      <c r="BJ284" s="207"/>
      <c r="BK284" s="207"/>
      <c r="BL284" s="207"/>
      <c r="BM284" s="210"/>
    </row>
    <row r="285" spans="1:65">
      <c r="A285" s="30"/>
      <c r="B285" s="3" t="s">
        <v>86</v>
      </c>
      <c r="C285" s="29"/>
      <c r="D285" s="13">
        <v>4.407913177094526E-3</v>
      </c>
      <c r="E285" s="13">
        <v>7.0357270332739905E-2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263</v>
      </c>
      <c r="C286" s="29"/>
      <c r="D286" s="13">
        <v>-7.966295256026712E-2</v>
      </c>
      <c r="E286" s="13">
        <v>7.9662952560260791E-2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264</v>
      </c>
      <c r="C287" s="47"/>
      <c r="D287" s="45">
        <v>0.67</v>
      </c>
      <c r="E287" s="45">
        <v>0.67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E288" s="20"/>
      <c r="BM288" s="55"/>
    </row>
    <row r="289" spans="65:65">
      <c r="BM289" s="55"/>
    </row>
    <row r="290" spans="65:65">
      <c r="BM290" s="55"/>
    </row>
    <row r="291" spans="65:65">
      <c r="BM291" s="55"/>
    </row>
    <row r="292" spans="65:65">
      <c r="BM292" s="55"/>
    </row>
    <row r="293" spans="65:65">
      <c r="BM293" s="55"/>
    </row>
    <row r="294" spans="65:65">
      <c r="BM294" s="55"/>
    </row>
    <row r="295" spans="65:65">
      <c r="BM295" s="55"/>
    </row>
    <row r="296" spans="65:65">
      <c r="BM296" s="55"/>
    </row>
    <row r="297" spans="65:65">
      <c r="BM297" s="55"/>
    </row>
    <row r="298" spans="65:65">
      <c r="BM298" s="55"/>
    </row>
    <row r="299" spans="65:65">
      <c r="BM299" s="55"/>
    </row>
    <row r="300" spans="65:65">
      <c r="BM300" s="55"/>
    </row>
    <row r="301" spans="65:65">
      <c r="BM301" s="55"/>
    </row>
    <row r="302" spans="65:65">
      <c r="BM302" s="55"/>
    </row>
    <row r="303" spans="65:65">
      <c r="BM303" s="55"/>
    </row>
    <row r="304" spans="65:65">
      <c r="BM304" s="55"/>
    </row>
    <row r="305" spans="65:65">
      <c r="BM305" s="55"/>
    </row>
    <row r="306" spans="65:65">
      <c r="BM306" s="55"/>
    </row>
    <row r="307" spans="65:65">
      <c r="BM307" s="55"/>
    </row>
    <row r="308" spans="65:65">
      <c r="BM308" s="55"/>
    </row>
    <row r="309" spans="65:65">
      <c r="BM309" s="55"/>
    </row>
    <row r="310" spans="65:65">
      <c r="BM310" s="55"/>
    </row>
    <row r="311" spans="65:65">
      <c r="BM311" s="55"/>
    </row>
    <row r="312" spans="65:65">
      <c r="BM312" s="55"/>
    </row>
    <row r="313" spans="65:65">
      <c r="BM313" s="55"/>
    </row>
    <row r="314" spans="65:65">
      <c r="BM314" s="55"/>
    </row>
    <row r="315" spans="65:65">
      <c r="BM315" s="55"/>
    </row>
    <row r="316" spans="65:65">
      <c r="BM316" s="55"/>
    </row>
    <row r="317" spans="65:65">
      <c r="BM317" s="55"/>
    </row>
    <row r="318" spans="65:65">
      <c r="BM318" s="55"/>
    </row>
    <row r="319" spans="65:65">
      <c r="BM319" s="55"/>
    </row>
    <row r="320" spans="65:65">
      <c r="BM320" s="55"/>
    </row>
    <row r="321" spans="65:65">
      <c r="BM321" s="55"/>
    </row>
    <row r="322" spans="65:65">
      <c r="BM322" s="55"/>
    </row>
    <row r="323" spans="65:65">
      <c r="BM323" s="55"/>
    </row>
    <row r="324" spans="65:65">
      <c r="BM324" s="55"/>
    </row>
    <row r="325" spans="65:65">
      <c r="BM325" s="55"/>
    </row>
    <row r="326" spans="65:65">
      <c r="BM326" s="55"/>
    </row>
    <row r="327" spans="65:65">
      <c r="BM327" s="55"/>
    </row>
    <row r="328" spans="65:65">
      <c r="BM328" s="55"/>
    </row>
    <row r="329" spans="65:65">
      <c r="BM329" s="55"/>
    </row>
    <row r="330" spans="65:65">
      <c r="BM330" s="55"/>
    </row>
    <row r="331" spans="65:65">
      <c r="BM331" s="55"/>
    </row>
    <row r="332" spans="65:65">
      <c r="BM332" s="55"/>
    </row>
    <row r="333" spans="65:65">
      <c r="BM333" s="55"/>
    </row>
    <row r="334" spans="65:65">
      <c r="BM334" s="55"/>
    </row>
    <row r="335" spans="65:65">
      <c r="BM335" s="55"/>
    </row>
    <row r="336" spans="65:65">
      <c r="BM336" s="55"/>
    </row>
    <row r="337" spans="65:65">
      <c r="BM337" s="56"/>
    </row>
    <row r="338" spans="65:65">
      <c r="BM338" s="57"/>
    </row>
    <row r="339" spans="65:65">
      <c r="BM339" s="57"/>
    </row>
    <row r="340" spans="65:65">
      <c r="BM340" s="57"/>
    </row>
    <row r="341" spans="65:65">
      <c r="BM341" s="57"/>
    </row>
    <row r="342" spans="65:65">
      <c r="BM342" s="57"/>
    </row>
    <row r="343" spans="65:65">
      <c r="BM343" s="57"/>
    </row>
    <row r="344" spans="65:65">
      <c r="BM344" s="57"/>
    </row>
    <row r="345" spans="65:65">
      <c r="BM345" s="57"/>
    </row>
    <row r="346" spans="65:65">
      <c r="BM346" s="57"/>
    </row>
    <row r="347" spans="65:65">
      <c r="BM347" s="57"/>
    </row>
    <row r="348" spans="65:65">
      <c r="BM348" s="57"/>
    </row>
    <row r="349" spans="65:65">
      <c r="BM349" s="57"/>
    </row>
    <row r="350" spans="65:65">
      <c r="BM350" s="57"/>
    </row>
    <row r="351" spans="65:65">
      <c r="BM351" s="57"/>
    </row>
    <row r="352" spans="65:65">
      <c r="BM352" s="57"/>
    </row>
    <row r="353" spans="65:65">
      <c r="BM353" s="57"/>
    </row>
    <row r="354" spans="65:65">
      <c r="BM354" s="57"/>
    </row>
    <row r="355" spans="65:65">
      <c r="BM355" s="57"/>
    </row>
    <row r="356" spans="65:65">
      <c r="BM356" s="57"/>
    </row>
    <row r="357" spans="65:65">
      <c r="BM357" s="57"/>
    </row>
    <row r="358" spans="65:65">
      <c r="BM358" s="57"/>
    </row>
    <row r="359" spans="65:65">
      <c r="BM359" s="57"/>
    </row>
    <row r="360" spans="65:65">
      <c r="BM360" s="57"/>
    </row>
    <row r="361" spans="65:65">
      <c r="BM361" s="57"/>
    </row>
    <row r="362" spans="65:65">
      <c r="BM362" s="57"/>
    </row>
    <row r="363" spans="65:65">
      <c r="BM363" s="57"/>
    </row>
    <row r="364" spans="65:65">
      <c r="BM364" s="57"/>
    </row>
    <row r="365" spans="65:65">
      <c r="BM365" s="57"/>
    </row>
    <row r="366" spans="65:65">
      <c r="BM366" s="57"/>
    </row>
    <row r="367" spans="65:65">
      <c r="BM367" s="57"/>
    </row>
    <row r="368" spans="65:65">
      <c r="BM368" s="57"/>
    </row>
    <row r="369" spans="65:65">
      <c r="BM369" s="57"/>
    </row>
    <row r="370" spans="65:65">
      <c r="BM370" s="57"/>
    </row>
    <row r="371" spans="65:65">
      <c r="BM371" s="57"/>
    </row>
  </sheetData>
  <dataConsolidate/>
  <conditionalFormatting sqref="B6:E11 B24:D29 B42:E47 B60:D65 B78:E83 B96:D101 B114:D119 B132:E137 B150:D155 B168:E173 B186:D191 B204:P209 B222:E227 B240:E245 B258:D263 B276:E281">
    <cfRule type="expression" dxfId="22" priority="48">
      <formula>AND($B6&lt;&gt;$B5,NOT(ISBLANK(INDIRECT(Anlyt_LabRefThisCol))))</formula>
    </cfRule>
  </conditionalFormatting>
  <conditionalFormatting sqref="C2:E17 C20:D35 C38:E53 C56:D71 C74:E89 C92:D107 C110:D125 C128:E143 C146:D161 C164:E179 C182:D197 C200:P215 C218:E233 C236:E251 C254:D269 C272:E287">
    <cfRule type="expression" dxfId="21" priority="46" stopIfTrue="1">
      <formula>AND(ISBLANK(INDIRECT(Anlyt_LabRefLastCol)),ISBLANK(INDIRECT(Anlyt_LabRefThisCol)))</formula>
    </cfRule>
    <cfRule type="expression" dxfId="20" priority="4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2029-E126-40C0-A556-A574F5B136E0}">
  <sheetPr codeName="Sheet16"/>
  <dimension ref="A1:BN2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476</v>
      </c>
      <c r="BM1" s="28" t="s">
        <v>287</v>
      </c>
    </row>
    <row r="2" spans="1:66" ht="19.5">
      <c r="A2" s="25" t="s">
        <v>119</v>
      </c>
      <c r="B2" s="18" t="s">
        <v>112</v>
      </c>
      <c r="C2" s="15" t="s">
        <v>113</v>
      </c>
      <c r="D2" s="16" t="s">
        <v>288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14.66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14.69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7</v>
      </c>
    </row>
    <row r="8" spans="1:66">
      <c r="A8" s="30"/>
      <c r="B8" s="20" t="s">
        <v>260</v>
      </c>
      <c r="C8" s="12"/>
      <c r="D8" s="23">
        <v>14.675000000000001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14.675000000000001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14.675000000000001</v>
      </c>
      <c r="BN9" s="28"/>
    </row>
    <row r="10" spans="1:66">
      <c r="A10" s="30"/>
      <c r="B10" s="3" t="s">
        <v>262</v>
      </c>
      <c r="C10" s="29"/>
      <c r="D10" s="24">
        <v>2.1213203435595972E-2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3" t="s">
        <v>86</v>
      </c>
      <c r="C11" s="29"/>
      <c r="D11" s="13">
        <v>1.4455334538736608E-3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477</v>
      </c>
      <c r="BM15" s="28" t="s">
        <v>287</v>
      </c>
    </row>
    <row r="16" spans="1:66" ht="15">
      <c r="A16" s="25" t="s">
        <v>103</v>
      </c>
      <c r="B16" s="18" t="s">
        <v>112</v>
      </c>
      <c r="C16" s="15" t="s">
        <v>113</v>
      </c>
      <c r="D16" s="16" t="s">
        <v>288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114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2">
        <v>0.53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13">
        <v>1</v>
      </c>
    </row>
    <row r="21" spans="1:65">
      <c r="A21" s="30"/>
      <c r="B21" s="19">
        <v>1</v>
      </c>
      <c r="C21" s="9">
        <v>2</v>
      </c>
      <c r="D21" s="24">
        <v>0.53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13">
        <v>8</v>
      </c>
    </row>
    <row r="22" spans="1:65">
      <c r="A22" s="30"/>
      <c r="B22" s="20" t="s">
        <v>260</v>
      </c>
      <c r="C22" s="12"/>
      <c r="D22" s="214">
        <v>0.53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13">
        <v>16</v>
      </c>
    </row>
    <row r="23" spans="1:65">
      <c r="A23" s="30"/>
      <c r="B23" s="3" t="s">
        <v>261</v>
      </c>
      <c r="C23" s="29"/>
      <c r="D23" s="24">
        <v>0.53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13">
        <v>0.53</v>
      </c>
    </row>
    <row r="24" spans="1:65">
      <c r="A24" s="30"/>
      <c r="B24" s="3" t="s">
        <v>262</v>
      </c>
      <c r="C24" s="29"/>
      <c r="D24" s="24">
        <v>0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13">
        <v>14</v>
      </c>
    </row>
    <row r="25" spans="1:65">
      <c r="A25" s="30"/>
      <c r="B25" s="3" t="s">
        <v>86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478</v>
      </c>
      <c r="BM29" s="28" t="s">
        <v>287</v>
      </c>
    </row>
    <row r="30" spans="1:65" ht="19.5">
      <c r="A30" s="25" t="s">
        <v>293</v>
      </c>
      <c r="B30" s="18" t="s">
        <v>112</v>
      </c>
      <c r="C30" s="15" t="s">
        <v>113</v>
      </c>
      <c r="D30" s="16" t="s">
        <v>288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114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5.7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5.7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9</v>
      </c>
    </row>
    <row r="36" spans="1:65">
      <c r="A36" s="30"/>
      <c r="B36" s="20" t="s">
        <v>260</v>
      </c>
      <c r="C36" s="12"/>
      <c r="D36" s="23">
        <v>5.7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261</v>
      </c>
      <c r="C37" s="29"/>
      <c r="D37" s="11">
        <v>5.7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5.7</v>
      </c>
    </row>
    <row r="38" spans="1:65">
      <c r="A38" s="30"/>
      <c r="B38" s="3" t="s">
        <v>262</v>
      </c>
      <c r="C38" s="29"/>
      <c r="D38" s="24">
        <v>0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15</v>
      </c>
    </row>
    <row r="39" spans="1:65">
      <c r="A39" s="30"/>
      <c r="B39" s="3" t="s">
        <v>86</v>
      </c>
      <c r="C39" s="29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479</v>
      </c>
      <c r="BM43" s="28" t="s">
        <v>287</v>
      </c>
    </row>
    <row r="44" spans="1:65" ht="19.5">
      <c r="A44" s="25" t="s">
        <v>294</v>
      </c>
      <c r="B44" s="18" t="s">
        <v>112</v>
      </c>
      <c r="C44" s="15" t="s">
        <v>113</v>
      </c>
      <c r="D44" s="16" t="s">
        <v>288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114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3.65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3.65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10</v>
      </c>
    </row>
    <row r="50" spans="1:65">
      <c r="A50" s="30"/>
      <c r="B50" s="20" t="s">
        <v>260</v>
      </c>
      <c r="C50" s="12"/>
      <c r="D50" s="23">
        <v>3.65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3.65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3.65</v>
      </c>
    </row>
    <row r="52" spans="1:65">
      <c r="A52" s="30"/>
      <c r="B52" s="3" t="s">
        <v>262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16</v>
      </c>
    </row>
    <row r="53" spans="1:65">
      <c r="A53" s="30"/>
      <c r="B53" s="3" t="s">
        <v>86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480</v>
      </c>
      <c r="BM57" s="28" t="s">
        <v>287</v>
      </c>
    </row>
    <row r="58" spans="1:65" ht="15">
      <c r="A58" s="25" t="s">
        <v>109</v>
      </c>
      <c r="B58" s="18" t="s">
        <v>112</v>
      </c>
      <c r="C58" s="15" t="s">
        <v>113</v>
      </c>
      <c r="D58" s="16" t="s">
        <v>288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114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98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2.5099999999999998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2.52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7</v>
      </c>
    </row>
    <row r="64" spans="1:65">
      <c r="A64" s="30"/>
      <c r="B64" s="20" t="s">
        <v>260</v>
      </c>
      <c r="C64" s="12"/>
      <c r="D64" s="23">
        <v>2.5149999999999997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261</v>
      </c>
      <c r="C65" s="29"/>
      <c r="D65" s="11">
        <v>2.5149999999999997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2.5150000000000001</v>
      </c>
    </row>
    <row r="66" spans="1:65">
      <c r="A66" s="30"/>
      <c r="B66" s="3" t="s">
        <v>262</v>
      </c>
      <c r="C66" s="29"/>
      <c r="D66" s="24">
        <v>7.0710678118656384E-3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13</v>
      </c>
    </row>
    <row r="67" spans="1:65">
      <c r="A67" s="30"/>
      <c r="B67" s="3" t="s">
        <v>86</v>
      </c>
      <c r="C67" s="29"/>
      <c r="D67" s="13">
        <v>2.8115577780777889E-3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-2.2204460492503131E-16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481</v>
      </c>
      <c r="BM71" s="28" t="s">
        <v>287</v>
      </c>
    </row>
    <row r="72" spans="1:65" ht="15">
      <c r="A72" s="25" t="s">
        <v>110</v>
      </c>
      <c r="B72" s="18" t="s">
        <v>112</v>
      </c>
      <c r="C72" s="15" t="s">
        <v>113</v>
      </c>
      <c r="D72" s="16" t="s">
        <v>288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114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98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2">
        <v>0.06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13">
        <v>1</v>
      </c>
    </row>
    <row r="77" spans="1:65">
      <c r="A77" s="30"/>
      <c r="B77" s="19">
        <v>1</v>
      </c>
      <c r="C77" s="9">
        <v>2</v>
      </c>
      <c r="D77" s="24">
        <v>0.06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13">
        <v>8</v>
      </c>
    </row>
    <row r="78" spans="1:65">
      <c r="A78" s="30"/>
      <c r="B78" s="20" t="s">
        <v>260</v>
      </c>
      <c r="C78" s="12"/>
      <c r="D78" s="214">
        <v>0.06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13">
        <v>16</v>
      </c>
    </row>
    <row r="79" spans="1:65">
      <c r="A79" s="30"/>
      <c r="B79" s="3" t="s">
        <v>261</v>
      </c>
      <c r="C79" s="29"/>
      <c r="D79" s="24">
        <v>0.06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13">
        <v>0.06</v>
      </c>
    </row>
    <row r="80" spans="1:65">
      <c r="A80" s="30"/>
      <c r="B80" s="3" t="s">
        <v>262</v>
      </c>
      <c r="C80" s="29"/>
      <c r="D80" s="24">
        <v>0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13">
        <v>14</v>
      </c>
    </row>
    <row r="81" spans="1:65">
      <c r="A81" s="30"/>
      <c r="B81" s="3" t="s">
        <v>86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482</v>
      </c>
      <c r="BM85" s="28" t="s">
        <v>287</v>
      </c>
    </row>
    <row r="86" spans="1:65" ht="19.5">
      <c r="A86" s="25" t="s">
        <v>295</v>
      </c>
      <c r="B86" s="18" t="s">
        <v>112</v>
      </c>
      <c r="C86" s="15" t="s">
        <v>113</v>
      </c>
      <c r="D86" s="16" t="s">
        <v>288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114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98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2">
        <v>0.11899999999999998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13">
        <v>1</v>
      </c>
    </row>
    <row r="91" spans="1:65">
      <c r="A91" s="30"/>
      <c r="B91" s="19">
        <v>1</v>
      </c>
      <c r="C91" s="9">
        <v>2</v>
      </c>
      <c r="D91" s="24">
        <v>0.121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13">
        <v>9</v>
      </c>
    </row>
    <row r="92" spans="1:65">
      <c r="A92" s="30"/>
      <c r="B92" s="20" t="s">
        <v>260</v>
      </c>
      <c r="C92" s="12"/>
      <c r="D92" s="214">
        <v>0.12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13">
        <v>16</v>
      </c>
    </row>
    <row r="93" spans="1:65">
      <c r="A93" s="30"/>
      <c r="B93" s="3" t="s">
        <v>261</v>
      </c>
      <c r="C93" s="29"/>
      <c r="D93" s="24">
        <v>0.12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13">
        <v>0.12</v>
      </c>
    </row>
    <row r="94" spans="1:65">
      <c r="A94" s="30"/>
      <c r="B94" s="3" t="s">
        <v>262</v>
      </c>
      <c r="C94" s="29"/>
      <c r="D94" s="24">
        <v>1.4142135623731063E-3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13">
        <v>15</v>
      </c>
    </row>
    <row r="95" spans="1:65">
      <c r="A95" s="30"/>
      <c r="B95" s="3" t="s">
        <v>86</v>
      </c>
      <c r="C95" s="29"/>
      <c r="D95" s="13">
        <v>1.1785113019775886E-2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483</v>
      </c>
      <c r="BM99" s="28" t="s">
        <v>287</v>
      </c>
    </row>
    <row r="100" spans="1:65" ht="15">
      <c r="A100" s="25" t="s">
        <v>60</v>
      </c>
      <c r="B100" s="18" t="s">
        <v>112</v>
      </c>
      <c r="C100" s="15" t="s">
        <v>113</v>
      </c>
      <c r="D100" s="16" t="s">
        <v>288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114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2">
        <v>0.82889999999999997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13">
        <v>1</v>
      </c>
    </row>
    <row r="105" spans="1:65">
      <c r="A105" s="30"/>
      <c r="B105" s="19">
        <v>1</v>
      </c>
      <c r="C105" s="9">
        <v>2</v>
      </c>
      <c r="D105" s="24">
        <v>0.81689999999999996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13">
        <v>10</v>
      </c>
    </row>
    <row r="106" spans="1:65">
      <c r="A106" s="30"/>
      <c r="B106" s="20" t="s">
        <v>260</v>
      </c>
      <c r="C106" s="12"/>
      <c r="D106" s="214">
        <v>0.82289999999999996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13">
        <v>16</v>
      </c>
    </row>
    <row r="107" spans="1:65">
      <c r="A107" s="30"/>
      <c r="B107" s="3" t="s">
        <v>261</v>
      </c>
      <c r="C107" s="29"/>
      <c r="D107" s="24">
        <v>0.82289999999999996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13">
        <v>0.82292474999999998</v>
      </c>
    </row>
    <row r="108" spans="1:65">
      <c r="A108" s="30"/>
      <c r="B108" s="3" t="s">
        <v>262</v>
      </c>
      <c r="C108" s="29"/>
      <c r="D108" s="24">
        <v>8.4852813742385784E-3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13">
        <v>16</v>
      </c>
    </row>
    <row r="109" spans="1:65">
      <c r="A109" s="30"/>
      <c r="B109" s="3" t="s">
        <v>86</v>
      </c>
      <c r="C109" s="29"/>
      <c r="D109" s="13">
        <v>1.0311436838301833E-2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-3.0075653940420111E-5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484</v>
      </c>
      <c r="BM113" s="28" t="s">
        <v>67</v>
      </c>
    </row>
    <row r="114" spans="1:65" ht="15">
      <c r="A114" s="25" t="s">
        <v>6</v>
      </c>
      <c r="B114" s="18" t="s">
        <v>112</v>
      </c>
      <c r="C114" s="15" t="s">
        <v>113</v>
      </c>
      <c r="D114" s="16" t="s">
        <v>227</v>
      </c>
      <c r="E114" s="17" t="s">
        <v>227</v>
      </c>
      <c r="F114" s="17" t="s">
        <v>227</v>
      </c>
      <c r="G114" s="17" t="s">
        <v>227</v>
      </c>
      <c r="H114" s="17" t="s">
        <v>227</v>
      </c>
      <c r="I114" s="17" t="s">
        <v>227</v>
      </c>
      <c r="J114" s="17" t="s">
        <v>227</v>
      </c>
      <c r="K114" s="17" t="s">
        <v>227</v>
      </c>
      <c r="L114" s="17" t="s">
        <v>227</v>
      </c>
      <c r="M114" s="17" t="s">
        <v>227</v>
      </c>
      <c r="N114" s="17" t="s">
        <v>227</v>
      </c>
      <c r="O114" s="17" t="s">
        <v>227</v>
      </c>
      <c r="P114" s="15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51" t="s">
        <v>231</v>
      </c>
      <c r="E115" s="152" t="s">
        <v>234</v>
      </c>
      <c r="F115" s="152" t="s">
        <v>236</v>
      </c>
      <c r="G115" s="152" t="s">
        <v>238</v>
      </c>
      <c r="H115" s="152" t="s">
        <v>239</v>
      </c>
      <c r="I115" s="152" t="s">
        <v>240</v>
      </c>
      <c r="J115" s="152" t="s">
        <v>280</v>
      </c>
      <c r="K115" s="152" t="s">
        <v>244</v>
      </c>
      <c r="L115" s="152" t="s">
        <v>248</v>
      </c>
      <c r="M115" s="152" t="s">
        <v>289</v>
      </c>
      <c r="N115" s="152" t="s">
        <v>290</v>
      </c>
      <c r="O115" s="152" t="s">
        <v>291</v>
      </c>
      <c r="P115" s="15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1" t="s">
        <v>98</v>
      </c>
      <c r="F116" s="11" t="s">
        <v>292</v>
      </c>
      <c r="G116" s="11" t="s">
        <v>292</v>
      </c>
      <c r="H116" s="11" t="s">
        <v>292</v>
      </c>
      <c r="I116" s="11" t="s">
        <v>292</v>
      </c>
      <c r="J116" s="11" t="s">
        <v>292</v>
      </c>
      <c r="K116" s="11" t="s">
        <v>102</v>
      </c>
      <c r="L116" s="11" t="s">
        <v>98</v>
      </c>
      <c r="M116" s="11" t="s">
        <v>98</v>
      </c>
      <c r="N116" s="11" t="s">
        <v>98</v>
      </c>
      <c r="O116" s="11" t="s">
        <v>98</v>
      </c>
      <c r="P116" s="15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15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147">
        <v>1.7549999999999999</v>
      </c>
      <c r="E118" s="22">
        <v>1.575</v>
      </c>
      <c r="F118" s="22">
        <v>1.5615000000000001</v>
      </c>
      <c r="G118" s="22">
        <v>1.585</v>
      </c>
      <c r="H118" s="22">
        <v>1.59</v>
      </c>
      <c r="I118" s="22">
        <v>1.575</v>
      </c>
      <c r="J118" s="22">
        <v>1.55</v>
      </c>
      <c r="K118" s="22">
        <v>1.6099999999999999</v>
      </c>
      <c r="L118" s="147">
        <v>1.7399999999999998</v>
      </c>
      <c r="M118" s="22">
        <v>1.56</v>
      </c>
      <c r="N118" s="22">
        <v>1.59641888053467</v>
      </c>
      <c r="O118" s="22">
        <v>1.5771999999999997</v>
      </c>
      <c r="P118" s="15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48">
        <v>1.7749999999999999</v>
      </c>
      <c r="E119" s="11">
        <v>1.617</v>
      </c>
      <c r="F119" s="11">
        <v>1.5806</v>
      </c>
      <c r="G119" s="11">
        <v>1.6099999999999999</v>
      </c>
      <c r="H119" s="11">
        <v>1.6049999999999998</v>
      </c>
      <c r="I119" s="11">
        <v>1.585</v>
      </c>
      <c r="J119" s="11">
        <v>1.585</v>
      </c>
      <c r="K119" s="11">
        <v>1.63</v>
      </c>
      <c r="L119" s="148">
        <v>1.73</v>
      </c>
      <c r="M119" s="11">
        <v>1.56</v>
      </c>
      <c r="N119" s="11">
        <v>1.6026365914786969</v>
      </c>
      <c r="O119" s="11">
        <v>1.5363599999999999</v>
      </c>
      <c r="P119" s="15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30</v>
      </c>
    </row>
    <row r="120" spans="1:65">
      <c r="A120" s="30"/>
      <c r="B120" s="19">
        <v>1</v>
      </c>
      <c r="C120" s="9">
        <v>3</v>
      </c>
      <c r="D120" s="148">
        <v>1.76</v>
      </c>
      <c r="E120" s="11">
        <v>1.619</v>
      </c>
      <c r="F120" s="11">
        <v>1.5893999999999999</v>
      </c>
      <c r="G120" s="11">
        <v>1.59</v>
      </c>
      <c r="H120" s="11">
        <v>1.575</v>
      </c>
      <c r="I120" s="11">
        <v>1.595</v>
      </c>
      <c r="J120" s="11">
        <v>1.58</v>
      </c>
      <c r="K120" s="11">
        <v>1.63</v>
      </c>
      <c r="L120" s="148">
        <v>1.76</v>
      </c>
      <c r="M120" s="11">
        <v>1.56</v>
      </c>
      <c r="N120" s="11">
        <v>1.5957443609022559</v>
      </c>
      <c r="O120" s="11">
        <v>1.58874</v>
      </c>
      <c r="P120" s="15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19">
        <v>1</v>
      </c>
      <c r="C121" s="9">
        <v>4</v>
      </c>
      <c r="D121" s="148">
        <v>1.7549999999999999</v>
      </c>
      <c r="E121" s="11">
        <v>1.59</v>
      </c>
      <c r="F121" s="11">
        <v>1.5734999999999999</v>
      </c>
      <c r="G121" s="11">
        <v>1.6</v>
      </c>
      <c r="H121" s="11">
        <v>1.585</v>
      </c>
      <c r="I121" s="11">
        <v>1.59</v>
      </c>
      <c r="J121" s="11">
        <v>1.56</v>
      </c>
      <c r="K121" s="11">
        <v>1.6399999999999997</v>
      </c>
      <c r="L121" s="148">
        <v>1.72</v>
      </c>
      <c r="M121" s="11">
        <v>1.5700000000000003</v>
      </c>
      <c r="N121" s="11">
        <v>1.5958362573099416</v>
      </c>
      <c r="O121" s="11">
        <v>1.6225000000000001</v>
      </c>
      <c r="P121" s="15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1.5875975547201335</v>
      </c>
    </row>
    <row r="122" spans="1:65">
      <c r="A122" s="30"/>
      <c r="B122" s="19">
        <v>1</v>
      </c>
      <c r="C122" s="9">
        <v>5</v>
      </c>
      <c r="D122" s="148">
        <v>1.7649999999999999</v>
      </c>
      <c r="E122" s="11">
        <v>1.629</v>
      </c>
      <c r="F122" s="11">
        <v>1.5727000000000002</v>
      </c>
      <c r="G122" s="11">
        <v>1.6150000000000002</v>
      </c>
      <c r="H122" s="11">
        <v>1.6049999999999998</v>
      </c>
      <c r="I122" s="11">
        <v>1.5650000000000002</v>
      </c>
      <c r="J122" s="11">
        <v>1.575</v>
      </c>
      <c r="K122" s="11">
        <v>1.63</v>
      </c>
      <c r="L122" s="148">
        <v>1.79</v>
      </c>
      <c r="M122" s="11">
        <v>1.5700000000000003</v>
      </c>
      <c r="N122" s="11">
        <v>1.5957719298245614</v>
      </c>
      <c r="O122" s="11">
        <v>1.5239100000000001</v>
      </c>
      <c r="P122" s="15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19">
        <v>1</v>
      </c>
      <c r="C123" s="9">
        <v>6</v>
      </c>
      <c r="D123" s="148">
        <v>1.77</v>
      </c>
      <c r="E123" s="11">
        <v>1.5890000000000002</v>
      </c>
      <c r="F123" s="11">
        <v>1.5823</v>
      </c>
      <c r="G123" s="11">
        <v>1.56</v>
      </c>
      <c r="H123" s="11">
        <v>1.5349999999999999</v>
      </c>
      <c r="I123" s="11">
        <v>1.6</v>
      </c>
      <c r="J123" s="11">
        <v>1.5700000000000003</v>
      </c>
      <c r="K123" s="11">
        <v>1.6200000000000003</v>
      </c>
      <c r="L123" s="148">
        <v>1.77</v>
      </c>
      <c r="M123" s="11">
        <v>1.5700000000000003</v>
      </c>
      <c r="N123" s="11">
        <v>1.5921052631578947</v>
      </c>
      <c r="O123" s="11">
        <v>1.6146299999999998</v>
      </c>
      <c r="P123" s="15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20" t="s">
        <v>260</v>
      </c>
      <c r="C124" s="12"/>
      <c r="D124" s="23">
        <v>1.7633333333333334</v>
      </c>
      <c r="E124" s="23">
        <v>1.6031666666666666</v>
      </c>
      <c r="F124" s="23">
        <v>1.5766666666666669</v>
      </c>
      <c r="G124" s="23">
        <v>1.5933333333333335</v>
      </c>
      <c r="H124" s="23">
        <v>1.5824999999999998</v>
      </c>
      <c r="I124" s="23">
        <v>1.585</v>
      </c>
      <c r="J124" s="23">
        <v>1.5700000000000003</v>
      </c>
      <c r="K124" s="23">
        <v>1.6266666666666667</v>
      </c>
      <c r="L124" s="23">
        <v>1.7516666666666663</v>
      </c>
      <c r="M124" s="23">
        <v>1.5650000000000002</v>
      </c>
      <c r="N124" s="23">
        <v>1.59641888053467</v>
      </c>
      <c r="O124" s="23">
        <v>1.5772233333333332</v>
      </c>
      <c r="P124" s="15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261</v>
      </c>
      <c r="C125" s="29"/>
      <c r="D125" s="11">
        <v>1.7625</v>
      </c>
      <c r="E125" s="11">
        <v>1.6034999999999999</v>
      </c>
      <c r="F125" s="11">
        <v>1.5770499999999998</v>
      </c>
      <c r="G125" s="11">
        <v>1.5950000000000002</v>
      </c>
      <c r="H125" s="11">
        <v>1.5874999999999999</v>
      </c>
      <c r="I125" s="11">
        <v>1.5874999999999999</v>
      </c>
      <c r="J125" s="11">
        <v>1.5725000000000002</v>
      </c>
      <c r="K125" s="11">
        <v>1.63</v>
      </c>
      <c r="L125" s="11">
        <v>1.75</v>
      </c>
      <c r="M125" s="11">
        <v>1.5650000000000002</v>
      </c>
      <c r="N125" s="11">
        <v>1.5958040935672515</v>
      </c>
      <c r="O125" s="11">
        <v>1.58297</v>
      </c>
      <c r="P125" s="15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262</v>
      </c>
      <c r="C126" s="29"/>
      <c r="D126" s="24">
        <v>8.1649658092772769E-3</v>
      </c>
      <c r="E126" s="24">
        <v>2.1339322076079775E-2</v>
      </c>
      <c r="F126" s="24">
        <v>9.6450332641554691E-3</v>
      </c>
      <c r="G126" s="24">
        <v>1.9916492328386222E-2</v>
      </c>
      <c r="H126" s="24">
        <v>2.6028830169640693E-2</v>
      </c>
      <c r="I126" s="24">
        <v>1.3038404810405276E-2</v>
      </c>
      <c r="J126" s="24">
        <v>1.3038404810405276E-2</v>
      </c>
      <c r="K126" s="24">
        <v>1.0327955589886339E-2</v>
      </c>
      <c r="L126" s="24">
        <v>2.6394443859772247E-2</v>
      </c>
      <c r="M126" s="24">
        <v>5.4772255750517879E-3</v>
      </c>
      <c r="N126" s="24">
        <v>3.4199472520641092E-3</v>
      </c>
      <c r="O126" s="24">
        <v>4.0234296149760887E-2</v>
      </c>
      <c r="P126" s="203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56"/>
    </row>
    <row r="127" spans="1:65">
      <c r="A127" s="30"/>
      <c r="B127" s="3" t="s">
        <v>86</v>
      </c>
      <c r="C127" s="29"/>
      <c r="D127" s="13">
        <v>4.6304153927848452E-3</v>
      </c>
      <c r="E127" s="13">
        <v>1.3310732140189069E-2</v>
      </c>
      <c r="F127" s="13">
        <v>6.1173572499928974E-3</v>
      </c>
      <c r="G127" s="13">
        <v>1.2499890582669176E-2</v>
      </c>
      <c r="H127" s="13">
        <v>1.6447917958698703E-2</v>
      </c>
      <c r="I127" s="13">
        <v>8.2261229087730453E-3</v>
      </c>
      <c r="J127" s="13">
        <v>8.3047164397485815E-3</v>
      </c>
      <c r="K127" s="13">
        <v>6.3491530265694703E-3</v>
      </c>
      <c r="L127" s="13">
        <v>1.5068188692543626E-2</v>
      </c>
      <c r="M127" s="13">
        <v>3.4998246485953913E-3</v>
      </c>
      <c r="N127" s="13">
        <v>2.1422618422795815E-3</v>
      </c>
      <c r="O127" s="13">
        <v>2.5509574515822673E-2</v>
      </c>
      <c r="P127" s="15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3" t="s">
        <v>263</v>
      </c>
      <c r="C128" s="29"/>
      <c r="D128" s="13">
        <v>0.11069290078629468</v>
      </c>
      <c r="E128" s="13">
        <v>9.8067119719629225E-3</v>
      </c>
      <c r="F128" s="13">
        <v>-6.8851756674528364E-3</v>
      </c>
      <c r="G128" s="13">
        <v>3.6128668730603941E-3</v>
      </c>
      <c r="H128" s="13">
        <v>-3.2108607782734833E-3</v>
      </c>
      <c r="I128" s="13">
        <v>-1.6361543971963322E-3</v>
      </c>
      <c r="J128" s="13">
        <v>-1.1084392683658018E-2</v>
      </c>
      <c r="K128" s="13">
        <v>2.4608951954086633E-2</v>
      </c>
      <c r="L128" s="13">
        <v>0.10334427100793531</v>
      </c>
      <c r="M128" s="13">
        <v>-1.4233805445812098E-2</v>
      </c>
      <c r="N128" s="13">
        <v>5.556399219883934E-3</v>
      </c>
      <c r="O128" s="13">
        <v>-6.5345410465998954E-3</v>
      </c>
      <c r="P128" s="15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264</v>
      </c>
      <c r="C129" s="47"/>
      <c r="D129" s="45">
        <v>8.86</v>
      </c>
      <c r="E129" s="45">
        <v>0.71</v>
      </c>
      <c r="F129" s="45">
        <v>0.64</v>
      </c>
      <c r="G129" s="45">
        <v>0.21</v>
      </c>
      <c r="H129" s="45">
        <v>0.34</v>
      </c>
      <c r="I129" s="45">
        <v>0.21</v>
      </c>
      <c r="J129" s="45">
        <v>0.98</v>
      </c>
      <c r="K129" s="45">
        <v>1.91</v>
      </c>
      <c r="L129" s="45">
        <v>8.27</v>
      </c>
      <c r="M129" s="45">
        <v>1.23</v>
      </c>
      <c r="N129" s="45">
        <v>0.37</v>
      </c>
      <c r="O129" s="45">
        <v>0.61</v>
      </c>
      <c r="P129" s="15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BM130" s="55"/>
    </row>
    <row r="131" spans="1:65" ht="19.5">
      <c r="B131" s="8" t="s">
        <v>485</v>
      </c>
      <c r="BM131" s="28" t="s">
        <v>287</v>
      </c>
    </row>
    <row r="132" spans="1:65" ht="19.5">
      <c r="A132" s="25" t="s">
        <v>296</v>
      </c>
      <c r="B132" s="18" t="s">
        <v>112</v>
      </c>
      <c r="C132" s="15" t="s">
        <v>113</v>
      </c>
      <c r="D132" s="16" t="s">
        <v>288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228</v>
      </c>
      <c r="C133" s="9" t="s">
        <v>228</v>
      </c>
      <c r="D133" s="10" t="s">
        <v>114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98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/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8">
        <v>1</v>
      </c>
      <c r="C136" s="14">
        <v>1</v>
      </c>
      <c r="D136" s="22">
        <v>64.62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64.66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7</v>
      </c>
    </row>
    <row r="138" spans="1:65">
      <c r="A138" s="30"/>
      <c r="B138" s="20" t="s">
        <v>260</v>
      </c>
      <c r="C138" s="12"/>
      <c r="D138" s="23">
        <v>64.64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3" t="s">
        <v>261</v>
      </c>
      <c r="C139" s="29"/>
      <c r="D139" s="11">
        <v>64.64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64.64</v>
      </c>
    </row>
    <row r="140" spans="1:65">
      <c r="A140" s="30"/>
      <c r="B140" s="3" t="s">
        <v>262</v>
      </c>
      <c r="C140" s="29"/>
      <c r="D140" s="24">
        <v>2.8284271247456274E-2</v>
      </c>
      <c r="E140" s="15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13</v>
      </c>
    </row>
    <row r="141" spans="1:65">
      <c r="A141" s="30"/>
      <c r="B141" s="3" t="s">
        <v>86</v>
      </c>
      <c r="C141" s="29"/>
      <c r="D141" s="13">
        <v>4.3756607746683592E-4</v>
      </c>
      <c r="E141" s="15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263</v>
      </c>
      <c r="C142" s="29"/>
      <c r="D142" s="13">
        <v>0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264</v>
      </c>
      <c r="C143" s="47"/>
      <c r="D143" s="45" t="s">
        <v>265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9.5">
      <c r="B145" s="8" t="s">
        <v>486</v>
      </c>
      <c r="BM145" s="28" t="s">
        <v>287</v>
      </c>
    </row>
    <row r="146" spans="1:65" ht="19.5">
      <c r="A146" s="25" t="s">
        <v>297</v>
      </c>
      <c r="B146" s="18" t="s">
        <v>112</v>
      </c>
      <c r="C146" s="15" t="s">
        <v>113</v>
      </c>
      <c r="D146" s="16" t="s">
        <v>288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228</v>
      </c>
      <c r="C147" s="9" t="s">
        <v>228</v>
      </c>
      <c r="D147" s="10" t="s">
        <v>114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1</v>
      </c>
    </row>
    <row r="148" spans="1:65">
      <c r="A148" s="30"/>
      <c r="B148" s="19"/>
      <c r="C148" s="9"/>
      <c r="D148" s="10" t="s">
        <v>98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9"/>
      <c r="C149" s="9"/>
      <c r="D149" s="26"/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8">
        <v>1</v>
      </c>
      <c r="C150" s="14">
        <v>1</v>
      </c>
      <c r="D150" s="212">
        <v>0.73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13">
        <v>1</v>
      </c>
    </row>
    <row r="151" spans="1:65">
      <c r="A151" s="30"/>
      <c r="B151" s="19">
        <v>1</v>
      </c>
      <c r="C151" s="9">
        <v>2</v>
      </c>
      <c r="D151" s="24">
        <v>0.74</v>
      </c>
      <c r="E151" s="203"/>
      <c r="F151" s="204"/>
      <c r="G151" s="204"/>
      <c r="H151" s="204"/>
      <c r="I151" s="204"/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13">
        <v>8</v>
      </c>
    </row>
    <row r="152" spans="1:65">
      <c r="A152" s="30"/>
      <c r="B152" s="20" t="s">
        <v>260</v>
      </c>
      <c r="C152" s="12"/>
      <c r="D152" s="214">
        <v>0.73499999999999999</v>
      </c>
      <c r="E152" s="203"/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13">
        <v>16</v>
      </c>
    </row>
    <row r="153" spans="1:65">
      <c r="A153" s="30"/>
      <c r="B153" s="3" t="s">
        <v>261</v>
      </c>
      <c r="C153" s="29"/>
      <c r="D153" s="24">
        <v>0.73499999999999999</v>
      </c>
      <c r="E153" s="203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13">
        <v>0.73499999999999999</v>
      </c>
    </row>
    <row r="154" spans="1:65">
      <c r="A154" s="30"/>
      <c r="B154" s="3" t="s">
        <v>262</v>
      </c>
      <c r="C154" s="29"/>
      <c r="D154" s="24">
        <v>7.0710678118654814E-3</v>
      </c>
      <c r="E154" s="203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13">
        <v>14</v>
      </c>
    </row>
    <row r="155" spans="1:65">
      <c r="A155" s="30"/>
      <c r="B155" s="3" t="s">
        <v>86</v>
      </c>
      <c r="C155" s="29"/>
      <c r="D155" s="13">
        <v>9.6205004243067778E-3</v>
      </c>
      <c r="E155" s="15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3" t="s">
        <v>263</v>
      </c>
      <c r="C156" s="29"/>
      <c r="D156" s="13">
        <v>0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46" t="s">
        <v>264</v>
      </c>
      <c r="C157" s="47"/>
      <c r="D157" s="45" t="s">
        <v>265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B158" s="31"/>
      <c r="C158" s="20"/>
      <c r="D158" s="20"/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6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</sheetData>
  <dataConsolidate/>
  <conditionalFormatting sqref="B6:D7 B20:D21 B34:D35 B48:D49 B62:D63 B76:D77 B90:D91 B104:D105 B118:O123 B136:D137 B150:D151">
    <cfRule type="expression" dxfId="19" priority="33">
      <formula>AND($B6&lt;&gt;$B5,NOT(ISBLANK(INDIRECT(Anlyt_LabRefThisCol))))</formula>
    </cfRule>
  </conditionalFormatting>
  <conditionalFormatting sqref="C2:D13 C16:D27 C30:D41 C44:D55 C58:D69 C72:D83 C86:D97 C100:D111 C114:O129 C132:D143 C146:D157">
    <cfRule type="expression" dxfId="18" priority="31" stopIfTrue="1">
      <formula>AND(ISBLANK(INDIRECT(Anlyt_LabRefLastCol)),ISBLANK(INDIRECT(Anlyt_LabRefThisCol)))</formula>
    </cfRule>
    <cfRule type="expression" dxfId="17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4664-C420-4698-B508-421CECFB2FB5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487</v>
      </c>
      <c r="BM1" s="28" t="s">
        <v>287</v>
      </c>
    </row>
    <row r="2" spans="1:66" ht="18">
      <c r="A2" s="25" t="s">
        <v>455</v>
      </c>
      <c r="B2" s="18" t="s">
        <v>112</v>
      </c>
      <c r="C2" s="15" t="s">
        <v>113</v>
      </c>
      <c r="D2" s="16" t="s">
        <v>288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3.65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3.66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12</v>
      </c>
    </row>
    <row r="8" spans="1:66">
      <c r="A8" s="30"/>
      <c r="B8" s="20" t="s">
        <v>260</v>
      </c>
      <c r="C8" s="12"/>
      <c r="D8" s="23">
        <v>3.6550000000000002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3.6550000000000002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3.6549999999999998</v>
      </c>
      <c r="BN9" s="28"/>
    </row>
    <row r="10" spans="1:66">
      <c r="A10" s="30"/>
      <c r="B10" s="3" t="s">
        <v>262</v>
      </c>
      <c r="C10" s="29"/>
      <c r="D10" s="24">
        <v>7.0710678118656384E-3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18</v>
      </c>
    </row>
    <row r="11" spans="1:66">
      <c r="A11" s="30"/>
      <c r="B11" s="3" t="s">
        <v>86</v>
      </c>
      <c r="C11" s="29"/>
      <c r="D11" s="13">
        <v>1.9346286762970282E-3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16" priority="3">
      <formula>AND($B6&lt;&gt;$B5,NOT(ISBLANK(INDIRECT(Anlyt_LabRefThisCol))))</formula>
    </cfRule>
  </conditionalFormatting>
  <conditionalFormatting sqref="C2:D13">
    <cfRule type="expression" dxfId="15" priority="1" stopIfTrue="1">
      <formula>AND(ISBLANK(INDIRECT(Anlyt_LabRefLastCol)),ISBLANK(INDIRECT(Anlyt_LabRefThisCol)))</formula>
    </cfRule>
    <cfRule type="expression" dxfId="1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AB93-BCCB-4D0E-8D0B-3A399F788287}">
  <sheetPr codeName="Sheet18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8" t="s">
        <v>287</v>
      </c>
    </row>
    <row r="2" spans="1:66" ht="15">
      <c r="A2" s="25" t="s">
        <v>111</v>
      </c>
      <c r="B2" s="18" t="s">
        <v>112</v>
      </c>
      <c r="C2" s="15" t="s">
        <v>113</v>
      </c>
      <c r="D2" s="16" t="s">
        <v>288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0.31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3">
        <v>1</v>
      </c>
    </row>
    <row r="7" spans="1:66">
      <c r="A7" s="30"/>
      <c r="B7" s="19">
        <v>1</v>
      </c>
      <c r="C7" s="9">
        <v>2</v>
      </c>
      <c r="D7" s="24">
        <v>0.31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3">
        <v>14</v>
      </c>
    </row>
    <row r="8" spans="1:66">
      <c r="A8" s="30"/>
      <c r="B8" s="20" t="s">
        <v>260</v>
      </c>
      <c r="C8" s="12"/>
      <c r="D8" s="214">
        <v>0.31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3">
        <v>16</v>
      </c>
    </row>
    <row r="9" spans="1:66">
      <c r="A9" s="30"/>
      <c r="B9" s="3" t="s">
        <v>261</v>
      </c>
      <c r="C9" s="29"/>
      <c r="D9" s="24">
        <v>0.31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3">
        <v>0.31</v>
      </c>
      <c r="BN9" s="28"/>
    </row>
    <row r="10" spans="1:66">
      <c r="A10" s="30"/>
      <c r="B10" s="3" t="s">
        <v>262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3">
        <v>20</v>
      </c>
    </row>
    <row r="11" spans="1:66">
      <c r="A11" s="30"/>
      <c r="B11" s="3" t="s">
        <v>86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489</v>
      </c>
      <c r="BM15" s="28" t="s">
        <v>287</v>
      </c>
    </row>
    <row r="16" spans="1:66" ht="15">
      <c r="A16" s="25" t="s">
        <v>60</v>
      </c>
      <c r="B16" s="18" t="s">
        <v>112</v>
      </c>
      <c r="C16" s="15" t="s">
        <v>113</v>
      </c>
      <c r="D16" s="16" t="s">
        <v>288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114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2">
        <v>0.89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13">
        <v>1</v>
      </c>
    </row>
    <row r="21" spans="1:65">
      <c r="A21" s="30"/>
      <c r="B21" s="19">
        <v>1</v>
      </c>
      <c r="C21" s="9">
        <v>2</v>
      </c>
      <c r="D21" s="24">
        <v>0.84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13">
        <v>10</v>
      </c>
    </row>
    <row r="22" spans="1:65">
      <c r="A22" s="30"/>
      <c r="B22" s="20" t="s">
        <v>260</v>
      </c>
      <c r="C22" s="12"/>
      <c r="D22" s="214">
        <v>0.86499999999999999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13">
        <v>16</v>
      </c>
    </row>
    <row r="23" spans="1:65">
      <c r="A23" s="30"/>
      <c r="B23" s="3" t="s">
        <v>261</v>
      </c>
      <c r="C23" s="29"/>
      <c r="D23" s="24">
        <v>0.86499999999999999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13">
        <v>0.86499999999999999</v>
      </c>
    </row>
    <row r="24" spans="1:65">
      <c r="A24" s="30"/>
      <c r="B24" s="3" t="s">
        <v>262</v>
      </c>
      <c r="C24" s="29"/>
      <c r="D24" s="24">
        <v>3.5355339059327411E-2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13">
        <v>20</v>
      </c>
    </row>
    <row r="25" spans="1:65">
      <c r="A25" s="30"/>
      <c r="B25" s="3" t="s">
        <v>86</v>
      </c>
      <c r="C25" s="29"/>
      <c r="D25" s="13">
        <v>4.0873224346043249E-2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13" priority="6">
      <formula>AND($B6&lt;&gt;$B5,NOT(ISBLANK(INDIRECT(Anlyt_LabRefThisCol))))</formula>
    </cfRule>
  </conditionalFormatting>
  <conditionalFormatting sqref="C2:D13 C16:D27">
    <cfRule type="expression" dxfId="12" priority="4" stopIfTrue="1">
      <formula>AND(ISBLANK(INDIRECT(Anlyt_LabRefLastCol)),ISBLANK(INDIRECT(Anlyt_LabRefThisCol)))</formula>
    </cfRule>
    <cfRule type="expression" dxfId="11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1F42-1A44-4FC8-A22C-D9C44D6A39BB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490</v>
      </c>
      <c r="BM1" s="28" t="s">
        <v>287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288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114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0.4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3">
        <v>1</v>
      </c>
    </row>
    <row r="7" spans="1:66">
      <c r="A7" s="30"/>
      <c r="B7" s="19">
        <v>1</v>
      </c>
      <c r="C7" s="9">
        <v>2</v>
      </c>
      <c r="D7" s="24">
        <v>0.4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3">
        <v>16</v>
      </c>
    </row>
    <row r="8" spans="1:66">
      <c r="A8" s="30"/>
      <c r="B8" s="20" t="s">
        <v>260</v>
      </c>
      <c r="C8" s="12"/>
      <c r="D8" s="214">
        <v>0.4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3">
        <v>16</v>
      </c>
    </row>
    <row r="9" spans="1:66">
      <c r="A9" s="30"/>
      <c r="B9" s="3" t="s">
        <v>261</v>
      </c>
      <c r="C9" s="29"/>
      <c r="D9" s="24">
        <v>0.4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3">
        <v>0.4</v>
      </c>
      <c r="BN9" s="28"/>
    </row>
    <row r="10" spans="1:66">
      <c r="A10" s="30"/>
      <c r="B10" s="3" t="s">
        <v>262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3">
        <v>22</v>
      </c>
    </row>
    <row r="11" spans="1:66">
      <c r="A11" s="30"/>
      <c r="B11" s="3" t="s">
        <v>86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491</v>
      </c>
      <c r="BM15" s="28" t="s">
        <v>287</v>
      </c>
    </row>
    <row r="16" spans="1:66" ht="15">
      <c r="A16" s="25" t="s">
        <v>7</v>
      </c>
      <c r="B16" s="18" t="s">
        <v>112</v>
      </c>
      <c r="C16" s="15" t="s">
        <v>113</v>
      </c>
      <c r="D16" s="16" t="s">
        <v>288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114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299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411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8">
        <v>1</v>
      </c>
    </row>
    <row r="21" spans="1:65">
      <c r="A21" s="30"/>
      <c r="B21" s="19">
        <v>1</v>
      </c>
      <c r="C21" s="9">
        <v>2</v>
      </c>
      <c r="D21" s="209">
        <v>417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8">
        <v>17</v>
      </c>
    </row>
    <row r="22" spans="1:65">
      <c r="A22" s="30"/>
      <c r="B22" s="20" t="s">
        <v>260</v>
      </c>
      <c r="C22" s="12"/>
      <c r="D22" s="211">
        <v>414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8">
        <v>16</v>
      </c>
    </row>
    <row r="23" spans="1:65">
      <c r="A23" s="30"/>
      <c r="B23" s="3" t="s">
        <v>261</v>
      </c>
      <c r="C23" s="29"/>
      <c r="D23" s="209">
        <v>414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8">
        <v>414</v>
      </c>
    </row>
    <row r="24" spans="1:65">
      <c r="A24" s="30"/>
      <c r="B24" s="3" t="s">
        <v>262</v>
      </c>
      <c r="C24" s="29"/>
      <c r="D24" s="209">
        <v>4.2426406871192848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23</v>
      </c>
    </row>
    <row r="25" spans="1:65">
      <c r="A25" s="30"/>
      <c r="B25" s="3" t="s">
        <v>86</v>
      </c>
      <c r="C25" s="29"/>
      <c r="D25" s="13">
        <v>1.0247924365022427E-2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492</v>
      </c>
      <c r="BM29" s="28" t="s">
        <v>287</v>
      </c>
    </row>
    <row r="30" spans="1:65" ht="15">
      <c r="A30" s="25" t="s">
        <v>10</v>
      </c>
      <c r="B30" s="18" t="s">
        <v>112</v>
      </c>
      <c r="C30" s="15" t="s">
        <v>113</v>
      </c>
      <c r="D30" s="16" t="s">
        <v>288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114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299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728</v>
      </c>
      <c r="E34" s="20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8">
        <v>1</v>
      </c>
    </row>
    <row r="35" spans="1:65">
      <c r="A35" s="30"/>
      <c r="B35" s="19">
        <v>1</v>
      </c>
      <c r="C35" s="9">
        <v>2</v>
      </c>
      <c r="D35" s="209">
        <v>732</v>
      </c>
      <c r="E35" s="206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8">
        <v>18</v>
      </c>
    </row>
    <row r="36" spans="1:65">
      <c r="A36" s="30"/>
      <c r="B36" s="20" t="s">
        <v>260</v>
      </c>
      <c r="C36" s="12"/>
      <c r="D36" s="211">
        <v>730</v>
      </c>
      <c r="E36" s="206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8">
        <v>16</v>
      </c>
    </row>
    <row r="37" spans="1:65">
      <c r="A37" s="30"/>
      <c r="B37" s="3" t="s">
        <v>261</v>
      </c>
      <c r="C37" s="29"/>
      <c r="D37" s="209">
        <v>730</v>
      </c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208">
        <v>730</v>
      </c>
    </row>
    <row r="38" spans="1:65">
      <c r="A38" s="30"/>
      <c r="B38" s="3" t="s">
        <v>262</v>
      </c>
      <c r="C38" s="29"/>
      <c r="D38" s="209">
        <v>2.8284271247461903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8">
        <v>24</v>
      </c>
    </row>
    <row r="39" spans="1:65">
      <c r="A39" s="30"/>
      <c r="B39" s="3" t="s">
        <v>86</v>
      </c>
      <c r="C39" s="29"/>
      <c r="D39" s="13">
        <v>3.8745577051317675E-3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493</v>
      </c>
      <c r="BM43" s="28" t="s">
        <v>287</v>
      </c>
    </row>
    <row r="44" spans="1:65" ht="15">
      <c r="A44" s="25" t="s">
        <v>13</v>
      </c>
      <c r="B44" s="18" t="s">
        <v>112</v>
      </c>
      <c r="C44" s="15" t="s">
        <v>113</v>
      </c>
      <c r="D44" s="16" t="s">
        <v>288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114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299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260</v>
      </c>
      <c r="C50" s="12"/>
      <c r="D50" s="23">
        <v>3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3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</v>
      </c>
    </row>
    <row r="52" spans="1:65">
      <c r="A52" s="30"/>
      <c r="B52" s="3" t="s">
        <v>262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86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494</v>
      </c>
      <c r="BM57" s="28" t="s">
        <v>287</v>
      </c>
    </row>
    <row r="58" spans="1:65" ht="15">
      <c r="A58" s="25" t="s">
        <v>16</v>
      </c>
      <c r="B58" s="18" t="s">
        <v>112</v>
      </c>
      <c r="C58" s="15" t="s">
        <v>113</v>
      </c>
      <c r="D58" s="16" t="s">
        <v>288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114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0.86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0.88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20</v>
      </c>
    </row>
    <row r="64" spans="1:65">
      <c r="A64" s="30"/>
      <c r="B64" s="20" t="s">
        <v>260</v>
      </c>
      <c r="C64" s="12"/>
      <c r="D64" s="23">
        <v>0.87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261</v>
      </c>
      <c r="C65" s="29"/>
      <c r="D65" s="11">
        <v>0.87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0.87</v>
      </c>
    </row>
    <row r="66" spans="1:65">
      <c r="A66" s="30"/>
      <c r="B66" s="3" t="s">
        <v>262</v>
      </c>
      <c r="C66" s="29"/>
      <c r="D66" s="24">
        <v>1.4142135623730963E-2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26</v>
      </c>
    </row>
    <row r="67" spans="1:65">
      <c r="A67" s="30"/>
      <c r="B67" s="3" t="s">
        <v>86</v>
      </c>
      <c r="C67" s="29"/>
      <c r="D67" s="13">
        <v>1.6255328303139038E-2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495</v>
      </c>
      <c r="BM71" s="28" t="s">
        <v>287</v>
      </c>
    </row>
    <row r="72" spans="1:65" ht="15">
      <c r="A72" s="25" t="s">
        <v>19</v>
      </c>
      <c r="B72" s="18" t="s">
        <v>112</v>
      </c>
      <c r="C72" s="15" t="s">
        <v>113</v>
      </c>
      <c r="D72" s="16" t="s">
        <v>288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114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299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0.2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0.3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21</v>
      </c>
    </row>
    <row r="78" spans="1:65">
      <c r="A78" s="30"/>
      <c r="B78" s="20" t="s">
        <v>260</v>
      </c>
      <c r="C78" s="12"/>
      <c r="D78" s="23">
        <v>0.25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261</v>
      </c>
      <c r="C79" s="29"/>
      <c r="D79" s="11">
        <v>0.25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0.25</v>
      </c>
    </row>
    <row r="80" spans="1:65">
      <c r="A80" s="30"/>
      <c r="B80" s="3" t="s">
        <v>262</v>
      </c>
      <c r="C80" s="29"/>
      <c r="D80" s="24">
        <v>7.0710678118654779E-2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27</v>
      </c>
    </row>
    <row r="81" spans="1:65">
      <c r="A81" s="30"/>
      <c r="B81" s="3" t="s">
        <v>86</v>
      </c>
      <c r="C81" s="29"/>
      <c r="D81" s="13">
        <v>0.28284271247461912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496</v>
      </c>
      <c r="BM85" s="28" t="s">
        <v>287</v>
      </c>
    </row>
    <row r="86" spans="1:65" ht="15">
      <c r="A86" s="25" t="s">
        <v>22</v>
      </c>
      <c r="B86" s="18" t="s">
        <v>112</v>
      </c>
      <c r="C86" s="15" t="s">
        <v>113</v>
      </c>
      <c r="D86" s="16" t="s">
        <v>288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114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299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5">
        <v>85.3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8">
        <v>1</v>
      </c>
    </row>
    <row r="91" spans="1:65">
      <c r="A91" s="30"/>
      <c r="B91" s="19">
        <v>1</v>
      </c>
      <c r="C91" s="9">
        <v>2</v>
      </c>
      <c r="D91" s="209">
        <v>86.6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8">
        <v>22</v>
      </c>
    </row>
    <row r="92" spans="1:65">
      <c r="A92" s="30"/>
      <c r="B92" s="20" t="s">
        <v>260</v>
      </c>
      <c r="C92" s="12"/>
      <c r="D92" s="211">
        <v>85.949999999999989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8">
        <v>16</v>
      </c>
    </row>
    <row r="93" spans="1:65">
      <c r="A93" s="30"/>
      <c r="B93" s="3" t="s">
        <v>261</v>
      </c>
      <c r="C93" s="29"/>
      <c r="D93" s="209">
        <v>85.949999999999989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8">
        <v>85.95</v>
      </c>
    </row>
    <row r="94" spans="1:65">
      <c r="A94" s="30"/>
      <c r="B94" s="3" t="s">
        <v>262</v>
      </c>
      <c r="C94" s="29"/>
      <c r="D94" s="209">
        <v>0.91923881554250975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8">
        <v>28</v>
      </c>
    </row>
    <row r="95" spans="1:65">
      <c r="A95" s="30"/>
      <c r="B95" s="3" t="s">
        <v>86</v>
      </c>
      <c r="C95" s="29"/>
      <c r="D95" s="13">
        <v>1.0695041483915181E-2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-1.1102230246251565E-16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497</v>
      </c>
      <c r="BM99" s="28" t="s">
        <v>287</v>
      </c>
    </row>
    <row r="100" spans="1:65" ht="15">
      <c r="A100" s="25" t="s">
        <v>25</v>
      </c>
      <c r="B100" s="18" t="s">
        <v>112</v>
      </c>
      <c r="C100" s="15" t="s">
        <v>113</v>
      </c>
      <c r="D100" s="16" t="s">
        <v>288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114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299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5">
        <v>16.5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18">
        <v>1</v>
      </c>
    </row>
    <row r="105" spans="1:65">
      <c r="A105" s="30"/>
      <c r="B105" s="19">
        <v>1</v>
      </c>
      <c r="C105" s="9">
        <v>2</v>
      </c>
      <c r="D105" s="219">
        <v>16.5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18">
        <v>4</v>
      </c>
    </row>
    <row r="106" spans="1:65">
      <c r="A106" s="30"/>
      <c r="B106" s="20" t="s">
        <v>260</v>
      </c>
      <c r="C106" s="12"/>
      <c r="D106" s="221">
        <v>16.5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18">
        <v>16</v>
      </c>
    </row>
    <row r="107" spans="1:65">
      <c r="A107" s="30"/>
      <c r="B107" s="3" t="s">
        <v>261</v>
      </c>
      <c r="C107" s="29"/>
      <c r="D107" s="219">
        <v>16.5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18">
        <v>16.5</v>
      </c>
    </row>
    <row r="108" spans="1:65">
      <c r="A108" s="30"/>
      <c r="B108" s="3" t="s">
        <v>262</v>
      </c>
      <c r="C108" s="29"/>
      <c r="D108" s="219">
        <v>0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18">
        <v>29</v>
      </c>
    </row>
    <row r="109" spans="1:65">
      <c r="A109" s="30"/>
      <c r="B109" s="3" t="s">
        <v>86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498</v>
      </c>
      <c r="BM113" s="28" t="s">
        <v>287</v>
      </c>
    </row>
    <row r="114" spans="1:65" ht="15">
      <c r="A114" s="25" t="s">
        <v>51</v>
      </c>
      <c r="B114" s="18" t="s">
        <v>112</v>
      </c>
      <c r="C114" s="15" t="s">
        <v>113</v>
      </c>
      <c r="D114" s="16" t="s">
        <v>288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114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5">
        <v>145</v>
      </c>
      <c r="E118" s="206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08">
        <v>1</v>
      </c>
    </row>
    <row r="119" spans="1:65">
      <c r="A119" s="30"/>
      <c r="B119" s="19">
        <v>1</v>
      </c>
      <c r="C119" s="9">
        <v>2</v>
      </c>
      <c r="D119" s="209">
        <v>144</v>
      </c>
      <c r="E119" s="206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08">
        <v>24</v>
      </c>
    </row>
    <row r="120" spans="1:65">
      <c r="A120" s="30"/>
      <c r="B120" s="20" t="s">
        <v>260</v>
      </c>
      <c r="C120" s="12"/>
      <c r="D120" s="211">
        <v>144.5</v>
      </c>
      <c r="E120" s="206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08">
        <v>16</v>
      </c>
    </row>
    <row r="121" spans="1:65">
      <c r="A121" s="30"/>
      <c r="B121" s="3" t="s">
        <v>261</v>
      </c>
      <c r="C121" s="29"/>
      <c r="D121" s="209">
        <v>144.5</v>
      </c>
      <c r="E121" s="206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08">
        <v>144.5</v>
      </c>
    </row>
    <row r="122" spans="1:65">
      <c r="A122" s="30"/>
      <c r="B122" s="3" t="s">
        <v>262</v>
      </c>
      <c r="C122" s="29"/>
      <c r="D122" s="209">
        <v>0.70710678118654757</v>
      </c>
      <c r="E122" s="206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8">
        <v>30</v>
      </c>
    </row>
    <row r="123" spans="1:65">
      <c r="A123" s="30"/>
      <c r="B123" s="3" t="s">
        <v>86</v>
      </c>
      <c r="C123" s="29"/>
      <c r="D123" s="13">
        <v>4.8934725341629589E-3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499</v>
      </c>
      <c r="BM127" s="28" t="s">
        <v>287</v>
      </c>
    </row>
    <row r="128" spans="1:65" ht="15">
      <c r="A128" s="25" t="s">
        <v>28</v>
      </c>
      <c r="B128" s="18" t="s">
        <v>112</v>
      </c>
      <c r="C128" s="15" t="s">
        <v>113</v>
      </c>
      <c r="D128" s="16" t="s">
        <v>288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114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299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15">
        <v>11.6</v>
      </c>
      <c r="E132" s="216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J132" s="217"/>
      <c r="BK132" s="217"/>
      <c r="BL132" s="217"/>
      <c r="BM132" s="218">
        <v>1</v>
      </c>
    </row>
    <row r="133" spans="1:65">
      <c r="A133" s="30"/>
      <c r="B133" s="19">
        <v>1</v>
      </c>
      <c r="C133" s="9">
        <v>2</v>
      </c>
      <c r="D133" s="219">
        <v>11.7</v>
      </c>
      <c r="E133" s="216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  <c r="AV133" s="217"/>
      <c r="AW133" s="217"/>
      <c r="AX133" s="217"/>
      <c r="AY133" s="217"/>
      <c r="AZ133" s="217"/>
      <c r="BA133" s="217"/>
      <c r="BB133" s="217"/>
      <c r="BC133" s="217"/>
      <c r="BD133" s="217"/>
      <c r="BE133" s="217"/>
      <c r="BF133" s="217"/>
      <c r="BG133" s="217"/>
      <c r="BH133" s="217"/>
      <c r="BI133" s="217"/>
      <c r="BJ133" s="217"/>
      <c r="BK133" s="217"/>
      <c r="BL133" s="217"/>
      <c r="BM133" s="218">
        <v>25</v>
      </c>
    </row>
    <row r="134" spans="1:65">
      <c r="A134" s="30"/>
      <c r="B134" s="20" t="s">
        <v>260</v>
      </c>
      <c r="C134" s="12"/>
      <c r="D134" s="221">
        <v>11.649999999999999</v>
      </c>
      <c r="E134" s="216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8">
        <v>16</v>
      </c>
    </row>
    <row r="135" spans="1:65">
      <c r="A135" s="30"/>
      <c r="B135" s="3" t="s">
        <v>261</v>
      </c>
      <c r="C135" s="29"/>
      <c r="D135" s="219">
        <v>11.649999999999999</v>
      </c>
      <c r="E135" s="216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8">
        <v>11.65</v>
      </c>
    </row>
    <row r="136" spans="1:65">
      <c r="A136" s="30"/>
      <c r="B136" s="3" t="s">
        <v>262</v>
      </c>
      <c r="C136" s="29"/>
      <c r="D136" s="219">
        <v>7.0710678118654502E-2</v>
      </c>
      <c r="E136" s="216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18">
        <v>31</v>
      </c>
    </row>
    <row r="137" spans="1:65">
      <c r="A137" s="30"/>
      <c r="B137" s="3" t="s">
        <v>86</v>
      </c>
      <c r="C137" s="29"/>
      <c r="D137" s="13">
        <v>6.069586104605537E-3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263</v>
      </c>
      <c r="C138" s="29"/>
      <c r="D138" s="13">
        <v>-1.1102230246251565E-16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264</v>
      </c>
      <c r="C139" s="47"/>
      <c r="D139" s="45" t="s">
        <v>265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500</v>
      </c>
      <c r="BM141" s="28" t="s">
        <v>287</v>
      </c>
    </row>
    <row r="142" spans="1:65" ht="15">
      <c r="A142" s="25" t="s">
        <v>0</v>
      </c>
      <c r="B142" s="18" t="s">
        <v>112</v>
      </c>
      <c r="C142" s="15" t="s">
        <v>113</v>
      </c>
      <c r="D142" s="16" t="s">
        <v>288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114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299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5">
        <v>60</v>
      </c>
      <c r="E146" s="206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08">
        <v>1</v>
      </c>
    </row>
    <row r="147" spans="1:65">
      <c r="A147" s="30"/>
      <c r="B147" s="19">
        <v>1</v>
      </c>
      <c r="C147" s="9">
        <v>2</v>
      </c>
      <c r="D147" s="209">
        <v>60</v>
      </c>
      <c r="E147" s="206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207"/>
      <c r="BH147" s="207"/>
      <c r="BI147" s="207"/>
      <c r="BJ147" s="207"/>
      <c r="BK147" s="207"/>
      <c r="BL147" s="207"/>
      <c r="BM147" s="208">
        <v>26</v>
      </c>
    </row>
    <row r="148" spans="1:65">
      <c r="A148" s="30"/>
      <c r="B148" s="20" t="s">
        <v>260</v>
      </c>
      <c r="C148" s="12"/>
      <c r="D148" s="211">
        <v>60</v>
      </c>
      <c r="E148" s="206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  <c r="BI148" s="207"/>
      <c r="BJ148" s="207"/>
      <c r="BK148" s="207"/>
      <c r="BL148" s="207"/>
      <c r="BM148" s="208">
        <v>16</v>
      </c>
    </row>
    <row r="149" spans="1:65">
      <c r="A149" s="30"/>
      <c r="B149" s="3" t="s">
        <v>261</v>
      </c>
      <c r="C149" s="29"/>
      <c r="D149" s="209">
        <v>60</v>
      </c>
      <c r="E149" s="206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7"/>
      <c r="AB149" s="207"/>
      <c r="AC149" s="207"/>
      <c r="AD149" s="207"/>
      <c r="AE149" s="207"/>
      <c r="AF149" s="207"/>
      <c r="AG149" s="207"/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7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207"/>
      <c r="BH149" s="207"/>
      <c r="BI149" s="207"/>
      <c r="BJ149" s="207"/>
      <c r="BK149" s="207"/>
      <c r="BL149" s="207"/>
      <c r="BM149" s="208">
        <v>60</v>
      </c>
    </row>
    <row r="150" spans="1:65">
      <c r="A150" s="30"/>
      <c r="B150" s="3" t="s">
        <v>262</v>
      </c>
      <c r="C150" s="29"/>
      <c r="D150" s="209">
        <v>0</v>
      </c>
      <c r="E150" s="206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  <c r="BI150" s="207"/>
      <c r="BJ150" s="207"/>
      <c r="BK150" s="207"/>
      <c r="BL150" s="207"/>
      <c r="BM150" s="208">
        <v>32</v>
      </c>
    </row>
    <row r="151" spans="1:65">
      <c r="A151" s="30"/>
      <c r="B151" s="3" t="s">
        <v>86</v>
      </c>
      <c r="C151" s="29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263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264</v>
      </c>
      <c r="C153" s="47"/>
      <c r="D153" s="45" t="s">
        <v>265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501</v>
      </c>
      <c r="BM155" s="28" t="s">
        <v>287</v>
      </c>
    </row>
    <row r="156" spans="1:65" ht="15">
      <c r="A156" s="25" t="s">
        <v>33</v>
      </c>
      <c r="B156" s="18" t="s">
        <v>112</v>
      </c>
      <c r="C156" s="15" t="s">
        <v>113</v>
      </c>
      <c r="D156" s="16" t="s">
        <v>288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114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299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5.67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5.68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27</v>
      </c>
    </row>
    <row r="162" spans="1:65">
      <c r="A162" s="30"/>
      <c r="B162" s="20" t="s">
        <v>260</v>
      </c>
      <c r="C162" s="12"/>
      <c r="D162" s="23">
        <v>5.6749999999999998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261</v>
      </c>
      <c r="C163" s="29"/>
      <c r="D163" s="11">
        <v>5.6749999999999998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5.6749999999999998</v>
      </c>
    </row>
    <row r="164" spans="1:65">
      <c r="A164" s="30"/>
      <c r="B164" s="3" t="s">
        <v>262</v>
      </c>
      <c r="C164" s="29"/>
      <c r="D164" s="24">
        <v>7.0710678118653244E-3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33</v>
      </c>
    </row>
    <row r="165" spans="1:65">
      <c r="A165" s="30"/>
      <c r="B165" s="3" t="s">
        <v>86</v>
      </c>
      <c r="C165" s="29"/>
      <c r="D165" s="13">
        <v>1.2460031386546827E-3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263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264</v>
      </c>
      <c r="C167" s="47"/>
      <c r="D167" s="45" t="s">
        <v>265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502</v>
      </c>
      <c r="BM169" s="28" t="s">
        <v>287</v>
      </c>
    </row>
    <row r="170" spans="1:65" ht="15">
      <c r="A170" s="25" t="s">
        <v>36</v>
      </c>
      <c r="B170" s="18" t="s">
        <v>112</v>
      </c>
      <c r="C170" s="15" t="s">
        <v>113</v>
      </c>
      <c r="D170" s="16" t="s">
        <v>288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114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299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3.39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3.33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28</v>
      </c>
    </row>
    <row r="176" spans="1:65">
      <c r="A176" s="30"/>
      <c r="B176" s="20" t="s">
        <v>260</v>
      </c>
      <c r="C176" s="12"/>
      <c r="D176" s="23">
        <v>3.3600000000000003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261</v>
      </c>
      <c r="C177" s="29"/>
      <c r="D177" s="11">
        <v>3.3600000000000003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3.36</v>
      </c>
    </row>
    <row r="178" spans="1:65">
      <c r="A178" s="30"/>
      <c r="B178" s="3" t="s">
        <v>262</v>
      </c>
      <c r="C178" s="29"/>
      <c r="D178" s="24">
        <v>4.2426406871192889E-2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34</v>
      </c>
    </row>
    <row r="179" spans="1:65">
      <c r="A179" s="30"/>
      <c r="B179" s="3" t="s">
        <v>86</v>
      </c>
      <c r="C179" s="29"/>
      <c r="D179" s="13">
        <v>1.2626906806902644E-2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2.2204460492503131E-16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 t="s">
        <v>265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503</v>
      </c>
      <c r="BM183" s="28" t="s">
        <v>287</v>
      </c>
    </row>
    <row r="184" spans="1:65" ht="15">
      <c r="A184" s="25" t="s">
        <v>39</v>
      </c>
      <c r="B184" s="18" t="s">
        <v>112</v>
      </c>
      <c r="C184" s="15" t="s">
        <v>113</v>
      </c>
      <c r="D184" s="16" t="s">
        <v>288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114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299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1.27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1.4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29</v>
      </c>
    </row>
    <row r="190" spans="1:65">
      <c r="A190" s="30"/>
      <c r="B190" s="20" t="s">
        <v>260</v>
      </c>
      <c r="C190" s="12"/>
      <c r="D190" s="23">
        <v>1.335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261</v>
      </c>
      <c r="C191" s="29"/>
      <c r="D191" s="11">
        <v>1.335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1.335</v>
      </c>
    </row>
    <row r="192" spans="1:65">
      <c r="A192" s="30"/>
      <c r="B192" s="3" t="s">
        <v>262</v>
      </c>
      <c r="C192" s="29"/>
      <c r="D192" s="24">
        <v>9.1923881554251102E-2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35</v>
      </c>
    </row>
    <row r="193" spans="1:65">
      <c r="A193" s="30"/>
      <c r="B193" s="3" t="s">
        <v>86</v>
      </c>
      <c r="C193" s="29"/>
      <c r="D193" s="13">
        <v>6.8856840115543896E-2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263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264</v>
      </c>
      <c r="C195" s="47"/>
      <c r="D195" s="45" t="s">
        <v>265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504</v>
      </c>
      <c r="BM197" s="28" t="s">
        <v>287</v>
      </c>
    </row>
    <row r="198" spans="1:65" ht="15">
      <c r="A198" s="25" t="s">
        <v>42</v>
      </c>
      <c r="B198" s="18" t="s">
        <v>112</v>
      </c>
      <c r="C198" s="15" t="s">
        <v>113</v>
      </c>
      <c r="D198" s="16" t="s">
        <v>288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114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299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5">
        <v>20.6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1</v>
      </c>
    </row>
    <row r="203" spans="1:65">
      <c r="A203" s="30"/>
      <c r="B203" s="19">
        <v>1</v>
      </c>
      <c r="C203" s="9">
        <v>2</v>
      </c>
      <c r="D203" s="219">
        <v>20.5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30</v>
      </c>
    </row>
    <row r="204" spans="1:65">
      <c r="A204" s="30"/>
      <c r="B204" s="20" t="s">
        <v>260</v>
      </c>
      <c r="C204" s="12"/>
      <c r="D204" s="221">
        <v>20.55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16</v>
      </c>
    </row>
    <row r="205" spans="1:65">
      <c r="A205" s="30"/>
      <c r="B205" s="3" t="s">
        <v>261</v>
      </c>
      <c r="C205" s="29"/>
      <c r="D205" s="219">
        <v>20.55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20.55</v>
      </c>
    </row>
    <row r="206" spans="1:65">
      <c r="A206" s="30"/>
      <c r="B206" s="3" t="s">
        <v>262</v>
      </c>
      <c r="C206" s="29"/>
      <c r="D206" s="219">
        <v>7.0710678118655765E-2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36</v>
      </c>
    </row>
    <row r="207" spans="1:65">
      <c r="A207" s="30"/>
      <c r="B207" s="3" t="s">
        <v>86</v>
      </c>
      <c r="C207" s="29"/>
      <c r="D207" s="13">
        <v>3.4409089108834922E-3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263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264</v>
      </c>
      <c r="C209" s="47"/>
      <c r="D209" s="45" t="s">
        <v>265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505</v>
      </c>
      <c r="BM211" s="28" t="s">
        <v>287</v>
      </c>
    </row>
    <row r="212" spans="1:65" ht="15">
      <c r="A212" s="25" t="s">
        <v>5</v>
      </c>
      <c r="B212" s="18" t="s">
        <v>112</v>
      </c>
      <c r="C212" s="15" t="s">
        <v>113</v>
      </c>
      <c r="D212" s="16" t="s">
        <v>288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114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299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6.15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6.16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31</v>
      </c>
    </row>
    <row r="218" spans="1:65">
      <c r="A218" s="30"/>
      <c r="B218" s="20" t="s">
        <v>260</v>
      </c>
      <c r="C218" s="12"/>
      <c r="D218" s="23">
        <v>6.1550000000000002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261</v>
      </c>
      <c r="C219" s="29"/>
      <c r="D219" s="11">
        <v>6.1550000000000002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6.1550000000000002</v>
      </c>
    </row>
    <row r="220" spans="1:65">
      <c r="A220" s="30"/>
      <c r="B220" s="3" t="s">
        <v>262</v>
      </c>
      <c r="C220" s="29"/>
      <c r="D220" s="24">
        <v>7.0710678118653244E-3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37</v>
      </c>
    </row>
    <row r="221" spans="1:65">
      <c r="A221" s="30"/>
      <c r="B221" s="3" t="s">
        <v>86</v>
      </c>
      <c r="C221" s="29"/>
      <c r="D221" s="13">
        <v>1.1488331132193865E-3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263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264</v>
      </c>
      <c r="C223" s="47"/>
      <c r="D223" s="45" t="s">
        <v>265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506</v>
      </c>
      <c r="BM225" s="28" t="s">
        <v>287</v>
      </c>
    </row>
    <row r="226" spans="1:65" ht="15">
      <c r="A226" s="25" t="s">
        <v>82</v>
      </c>
      <c r="B226" s="18" t="s">
        <v>112</v>
      </c>
      <c r="C226" s="15" t="s">
        <v>113</v>
      </c>
      <c r="D226" s="16" t="s">
        <v>288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114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299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1.75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1.9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32</v>
      </c>
    </row>
    <row r="232" spans="1:65">
      <c r="A232" s="30"/>
      <c r="B232" s="20" t="s">
        <v>260</v>
      </c>
      <c r="C232" s="12"/>
      <c r="D232" s="23">
        <v>1.825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261</v>
      </c>
      <c r="C233" s="29"/>
      <c r="D233" s="11">
        <v>1.825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1.825</v>
      </c>
    </row>
    <row r="234" spans="1:65">
      <c r="A234" s="30"/>
      <c r="B234" s="3" t="s">
        <v>262</v>
      </c>
      <c r="C234" s="29"/>
      <c r="D234" s="24">
        <v>0.10606601717798207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38</v>
      </c>
    </row>
    <row r="235" spans="1:65">
      <c r="A235" s="30"/>
      <c r="B235" s="3" t="s">
        <v>86</v>
      </c>
      <c r="C235" s="29"/>
      <c r="D235" s="13">
        <v>5.8118365576976479E-2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263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264</v>
      </c>
      <c r="C237" s="47"/>
      <c r="D237" s="45" t="s">
        <v>265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507</v>
      </c>
      <c r="BM239" s="28" t="s">
        <v>287</v>
      </c>
    </row>
    <row r="240" spans="1:65" ht="15">
      <c r="A240" s="25" t="s">
        <v>8</v>
      </c>
      <c r="B240" s="18" t="s">
        <v>112</v>
      </c>
      <c r="C240" s="15" t="s">
        <v>113</v>
      </c>
      <c r="D240" s="16" t="s">
        <v>288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114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299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6.12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6.26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20" t="s">
        <v>260</v>
      </c>
      <c r="C246" s="12"/>
      <c r="D246" s="23">
        <v>6.1899999999999995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261</v>
      </c>
      <c r="C247" s="29"/>
      <c r="D247" s="11">
        <v>6.1899999999999995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6.19</v>
      </c>
    </row>
    <row r="248" spans="1:65">
      <c r="A248" s="30"/>
      <c r="B248" s="3" t="s">
        <v>262</v>
      </c>
      <c r="C248" s="29"/>
      <c r="D248" s="24">
        <v>9.8994949366116428E-2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3" t="s">
        <v>86</v>
      </c>
      <c r="C249" s="29"/>
      <c r="D249" s="13">
        <v>1.5992722030067276E-2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263</v>
      </c>
      <c r="C250" s="29"/>
      <c r="D250" s="13">
        <v>-1.1102230246251565E-16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264</v>
      </c>
      <c r="C251" s="47"/>
      <c r="D251" s="45" t="s">
        <v>265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508</v>
      </c>
      <c r="BM253" s="28" t="s">
        <v>287</v>
      </c>
    </row>
    <row r="254" spans="1:65" ht="15">
      <c r="A254" s="25" t="s">
        <v>11</v>
      </c>
      <c r="B254" s="18" t="s">
        <v>112</v>
      </c>
      <c r="C254" s="15" t="s">
        <v>113</v>
      </c>
      <c r="D254" s="16" t="s">
        <v>288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114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299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1.21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1.2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17</v>
      </c>
    </row>
    <row r="260" spans="1:65">
      <c r="A260" s="30"/>
      <c r="B260" s="20" t="s">
        <v>260</v>
      </c>
      <c r="C260" s="12"/>
      <c r="D260" s="23">
        <v>1.2050000000000001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261</v>
      </c>
      <c r="C261" s="29"/>
      <c r="D261" s="11">
        <v>1.2050000000000001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1.2050000000000001</v>
      </c>
    </row>
    <row r="262" spans="1:65">
      <c r="A262" s="30"/>
      <c r="B262" s="3" t="s">
        <v>262</v>
      </c>
      <c r="C262" s="29"/>
      <c r="D262" s="24">
        <v>7.0710678118654814E-3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23</v>
      </c>
    </row>
    <row r="263" spans="1:65">
      <c r="A263" s="30"/>
      <c r="B263" s="3" t="s">
        <v>86</v>
      </c>
      <c r="C263" s="29"/>
      <c r="D263" s="13">
        <v>5.8681060679381582E-3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263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264</v>
      </c>
      <c r="C265" s="47"/>
      <c r="D265" s="45" t="s">
        <v>265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509</v>
      </c>
      <c r="BM267" s="28" t="s">
        <v>287</v>
      </c>
    </row>
    <row r="268" spans="1:65" ht="15">
      <c r="A268" s="25" t="s">
        <v>14</v>
      </c>
      <c r="B268" s="18" t="s">
        <v>112</v>
      </c>
      <c r="C268" s="15" t="s">
        <v>113</v>
      </c>
      <c r="D268" s="16" t="s">
        <v>288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114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299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2">
        <v>0.05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13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13">
        <v>18</v>
      </c>
    </row>
    <row r="274" spans="1:65">
      <c r="A274" s="30"/>
      <c r="B274" s="20" t="s">
        <v>260</v>
      </c>
      <c r="C274" s="12"/>
      <c r="D274" s="214">
        <v>0.05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13">
        <v>16</v>
      </c>
    </row>
    <row r="275" spans="1:65">
      <c r="A275" s="30"/>
      <c r="B275" s="3" t="s">
        <v>261</v>
      </c>
      <c r="C275" s="29"/>
      <c r="D275" s="24">
        <v>0.05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13">
        <v>0.05</v>
      </c>
    </row>
    <row r="276" spans="1:65">
      <c r="A276" s="30"/>
      <c r="B276" s="3" t="s">
        <v>262</v>
      </c>
      <c r="C276" s="29"/>
      <c r="D276" s="24">
        <v>0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13">
        <v>24</v>
      </c>
    </row>
    <row r="277" spans="1:65">
      <c r="A277" s="30"/>
      <c r="B277" s="3" t="s">
        <v>86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263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264</v>
      </c>
      <c r="C279" s="47"/>
      <c r="D279" s="45" t="s">
        <v>265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510</v>
      </c>
      <c r="BM281" s="28" t="s">
        <v>287</v>
      </c>
    </row>
    <row r="282" spans="1:65" ht="15">
      <c r="A282" s="25" t="s">
        <v>17</v>
      </c>
      <c r="B282" s="18" t="s">
        <v>112</v>
      </c>
      <c r="C282" s="15" t="s">
        <v>113</v>
      </c>
      <c r="D282" s="16" t="s">
        <v>288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114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299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5">
        <v>44.1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18">
        <v>1</v>
      </c>
    </row>
    <row r="287" spans="1:65">
      <c r="A287" s="30"/>
      <c r="B287" s="19">
        <v>1</v>
      </c>
      <c r="C287" s="9">
        <v>2</v>
      </c>
      <c r="D287" s="219">
        <v>43.9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18">
        <v>2</v>
      </c>
    </row>
    <row r="288" spans="1:65">
      <c r="A288" s="30"/>
      <c r="B288" s="20" t="s">
        <v>260</v>
      </c>
      <c r="C288" s="12"/>
      <c r="D288" s="221">
        <v>44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18">
        <v>16</v>
      </c>
    </row>
    <row r="289" spans="1:65">
      <c r="A289" s="30"/>
      <c r="B289" s="3" t="s">
        <v>261</v>
      </c>
      <c r="C289" s="29"/>
      <c r="D289" s="219">
        <v>44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18">
        <v>44</v>
      </c>
    </row>
    <row r="290" spans="1:65">
      <c r="A290" s="30"/>
      <c r="B290" s="3" t="s">
        <v>262</v>
      </c>
      <c r="C290" s="29"/>
      <c r="D290" s="219">
        <v>0.14142135623731153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18">
        <v>25</v>
      </c>
    </row>
    <row r="291" spans="1:65">
      <c r="A291" s="30"/>
      <c r="B291" s="3" t="s">
        <v>86</v>
      </c>
      <c r="C291" s="29"/>
      <c r="D291" s="13">
        <v>3.2141217326661711E-3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263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264</v>
      </c>
      <c r="C293" s="47"/>
      <c r="D293" s="45" t="s">
        <v>265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511</v>
      </c>
      <c r="BM295" s="28" t="s">
        <v>287</v>
      </c>
    </row>
    <row r="296" spans="1:65" ht="15">
      <c r="A296" s="25" t="s">
        <v>23</v>
      </c>
      <c r="B296" s="18" t="s">
        <v>112</v>
      </c>
      <c r="C296" s="15" t="s">
        <v>113</v>
      </c>
      <c r="D296" s="16" t="s">
        <v>288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114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299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0.48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0.52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20</v>
      </c>
    </row>
    <row r="302" spans="1:65">
      <c r="A302" s="30"/>
      <c r="B302" s="20" t="s">
        <v>260</v>
      </c>
      <c r="C302" s="12"/>
      <c r="D302" s="23">
        <v>0.5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261</v>
      </c>
      <c r="C303" s="29"/>
      <c r="D303" s="11">
        <v>0.5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0.5</v>
      </c>
    </row>
    <row r="304" spans="1:65">
      <c r="A304" s="30"/>
      <c r="B304" s="3" t="s">
        <v>262</v>
      </c>
      <c r="C304" s="29"/>
      <c r="D304" s="24">
        <v>2.8284271247461926E-2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3" t="s">
        <v>86</v>
      </c>
      <c r="C305" s="29"/>
      <c r="D305" s="13">
        <v>5.6568542494923851E-2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263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264</v>
      </c>
      <c r="C307" s="47"/>
      <c r="D307" s="45" t="s">
        <v>265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512</v>
      </c>
      <c r="BM309" s="28" t="s">
        <v>287</v>
      </c>
    </row>
    <row r="310" spans="1:65" ht="15">
      <c r="A310" s="25" t="s">
        <v>56</v>
      </c>
      <c r="B310" s="18" t="s">
        <v>112</v>
      </c>
      <c r="C310" s="15" t="s">
        <v>113</v>
      </c>
      <c r="D310" s="16" t="s">
        <v>288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114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299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2">
        <v>4.7500000000000001E-2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13">
        <v>1</v>
      </c>
    </row>
    <row r="315" spans="1:65">
      <c r="A315" s="30"/>
      <c r="B315" s="19">
        <v>1</v>
      </c>
      <c r="C315" s="9">
        <v>2</v>
      </c>
      <c r="D315" s="24">
        <v>4.8099999999999997E-2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13">
        <v>4</v>
      </c>
    </row>
    <row r="316" spans="1:65">
      <c r="A316" s="30"/>
      <c r="B316" s="20" t="s">
        <v>260</v>
      </c>
      <c r="C316" s="12"/>
      <c r="D316" s="214">
        <v>4.7799999999999995E-2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13">
        <v>16</v>
      </c>
    </row>
    <row r="317" spans="1:65">
      <c r="A317" s="30"/>
      <c r="B317" s="3" t="s">
        <v>261</v>
      </c>
      <c r="C317" s="29"/>
      <c r="D317" s="24">
        <v>4.7799999999999995E-2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13">
        <v>4.7800000000000002E-2</v>
      </c>
    </row>
    <row r="318" spans="1:65">
      <c r="A318" s="30"/>
      <c r="B318" s="3" t="s">
        <v>262</v>
      </c>
      <c r="C318" s="29"/>
      <c r="D318" s="24">
        <v>4.2426406871192595E-4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13">
        <v>27</v>
      </c>
    </row>
    <row r="319" spans="1:65">
      <c r="A319" s="30"/>
      <c r="B319" s="3" t="s">
        <v>86</v>
      </c>
      <c r="C319" s="29"/>
      <c r="D319" s="13">
        <v>8.8758173370695817E-3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263</v>
      </c>
      <c r="C320" s="29"/>
      <c r="D320" s="13">
        <v>-1.1102230246251565E-16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264</v>
      </c>
      <c r="C321" s="47"/>
      <c r="D321" s="45" t="s">
        <v>265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513</v>
      </c>
      <c r="BM323" s="28" t="s">
        <v>287</v>
      </c>
    </row>
    <row r="324" spans="1:65" ht="15">
      <c r="A324" s="25" t="s">
        <v>26</v>
      </c>
      <c r="B324" s="18" t="s">
        <v>112</v>
      </c>
      <c r="C324" s="15" t="s">
        <v>113</v>
      </c>
      <c r="D324" s="16" t="s">
        <v>288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114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299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2.4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2.2000000000000002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22</v>
      </c>
    </row>
    <row r="330" spans="1:65">
      <c r="A330" s="30"/>
      <c r="B330" s="20" t="s">
        <v>260</v>
      </c>
      <c r="C330" s="12"/>
      <c r="D330" s="23">
        <v>2.2999999999999998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261</v>
      </c>
      <c r="C331" s="29"/>
      <c r="D331" s="11">
        <v>2.2999999999999998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2.2999999999999998</v>
      </c>
    </row>
    <row r="332" spans="1:65">
      <c r="A332" s="30"/>
      <c r="B332" s="3" t="s">
        <v>262</v>
      </c>
      <c r="C332" s="29"/>
      <c r="D332" s="24">
        <v>0.14142135623730931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28</v>
      </c>
    </row>
    <row r="333" spans="1:65">
      <c r="A333" s="30"/>
      <c r="B333" s="3" t="s">
        <v>86</v>
      </c>
      <c r="C333" s="29"/>
      <c r="D333" s="13">
        <v>6.1487546190134489E-2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263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264</v>
      </c>
      <c r="C335" s="47"/>
      <c r="D335" s="45" t="s">
        <v>265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514</v>
      </c>
      <c r="BM337" s="28" t="s">
        <v>287</v>
      </c>
    </row>
    <row r="338" spans="1:65" ht="15">
      <c r="A338" s="25" t="s">
        <v>29</v>
      </c>
      <c r="B338" s="18" t="s">
        <v>112</v>
      </c>
      <c r="C338" s="15" t="s">
        <v>113</v>
      </c>
      <c r="D338" s="16" t="s">
        <v>288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114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299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5">
        <v>15.1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1</v>
      </c>
    </row>
    <row r="343" spans="1:65">
      <c r="A343" s="30"/>
      <c r="B343" s="19">
        <v>1</v>
      </c>
      <c r="C343" s="9">
        <v>2</v>
      </c>
      <c r="D343" s="219">
        <v>15.5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18">
        <v>23</v>
      </c>
    </row>
    <row r="344" spans="1:65">
      <c r="A344" s="30"/>
      <c r="B344" s="20" t="s">
        <v>260</v>
      </c>
      <c r="C344" s="12"/>
      <c r="D344" s="221">
        <v>15.3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18">
        <v>16</v>
      </c>
    </row>
    <row r="345" spans="1:65">
      <c r="A345" s="30"/>
      <c r="B345" s="3" t="s">
        <v>261</v>
      </c>
      <c r="C345" s="29"/>
      <c r="D345" s="219">
        <v>15.3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18">
        <v>15.3</v>
      </c>
    </row>
    <row r="346" spans="1:65">
      <c r="A346" s="30"/>
      <c r="B346" s="3" t="s">
        <v>262</v>
      </c>
      <c r="C346" s="29"/>
      <c r="D346" s="219">
        <v>0.28284271247461928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  <c r="AV346" s="217"/>
      <c r="AW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J346" s="217"/>
      <c r="BK346" s="217"/>
      <c r="BL346" s="217"/>
      <c r="BM346" s="218">
        <v>29</v>
      </c>
    </row>
    <row r="347" spans="1:65">
      <c r="A347" s="30"/>
      <c r="B347" s="3" t="s">
        <v>86</v>
      </c>
      <c r="C347" s="29"/>
      <c r="D347" s="13">
        <v>1.8486451795726749E-2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263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264</v>
      </c>
      <c r="C349" s="47"/>
      <c r="D349" s="45" t="s">
        <v>265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515</v>
      </c>
      <c r="BM351" s="28" t="s">
        <v>287</v>
      </c>
    </row>
    <row r="352" spans="1:65" ht="15">
      <c r="A352" s="25" t="s">
        <v>31</v>
      </c>
      <c r="B352" s="18" t="s">
        <v>112</v>
      </c>
      <c r="C352" s="15" t="s">
        <v>113</v>
      </c>
      <c r="D352" s="16" t="s">
        <v>288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114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299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5">
        <v>38.6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18">
        <v>1</v>
      </c>
    </row>
    <row r="357" spans="1:65">
      <c r="A357" s="30"/>
      <c r="B357" s="19">
        <v>1</v>
      </c>
      <c r="C357" s="9">
        <v>2</v>
      </c>
      <c r="D357" s="219">
        <v>38.5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  <c r="AV357" s="217"/>
      <c r="AW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J357" s="217"/>
      <c r="BK357" s="217"/>
      <c r="BL357" s="217"/>
      <c r="BM357" s="218">
        <v>24</v>
      </c>
    </row>
    <row r="358" spans="1:65">
      <c r="A358" s="30"/>
      <c r="B358" s="20" t="s">
        <v>260</v>
      </c>
      <c r="C358" s="12"/>
      <c r="D358" s="221">
        <v>38.549999999999997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  <c r="AV358" s="217"/>
      <c r="AW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J358" s="217"/>
      <c r="BK358" s="217"/>
      <c r="BL358" s="217"/>
      <c r="BM358" s="218">
        <v>16</v>
      </c>
    </row>
    <row r="359" spans="1:65">
      <c r="A359" s="30"/>
      <c r="B359" s="3" t="s">
        <v>261</v>
      </c>
      <c r="C359" s="29"/>
      <c r="D359" s="219">
        <v>38.549999999999997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  <c r="AV359" s="217"/>
      <c r="AW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J359" s="217"/>
      <c r="BK359" s="217"/>
      <c r="BL359" s="217"/>
      <c r="BM359" s="218">
        <v>38.549999999999997</v>
      </c>
    </row>
    <row r="360" spans="1:65">
      <c r="A360" s="30"/>
      <c r="B360" s="3" t="s">
        <v>262</v>
      </c>
      <c r="C360" s="29"/>
      <c r="D360" s="219">
        <v>7.0710678118655765E-2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218">
        <v>30</v>
      </c>
    </row>
    <row r="361" spans="1:65">
      <c r="A361" s="30"/>
      <c r="B361" s="3" t="s">
        <v>86</v>
      </c>
      <c r="C361" s="29"/>
      <c r="D361" s="13">
        <v>1.8342588357627956E-3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 t="s">
        <v>265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516</v>
      </c>
      <c r="BM365" s="28" t="s">
        <v>287</v>
      </c>
    </row>
    <row r="366" spans="1:65" ht="15">
      <c r="A366" s="25" t="s">
        <v>34</v>
      </c>
      <c r="B366" s="18" t="s">
        <v>112</v>
      </c>
      <c r="C366" s="15" t="s">
        <v>113</v>
      </c>
      <c r="D366" s="16" t="s">
        <v>288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114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299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5">
        <v>72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  <c r="BI370" s="207"/>
      <c r="BJ370" s="207"/>
      <c r="BK370" s="207"/>
      <c r="BL370" s="207"/>
      <c r="BM370" s="208">
        <v>1</v>
      </c>
    </row>
    <row r="371" spans="1:65">
      <c r="A371" s="30"/>
      <c r="B371" s="19">
        <v>1</v>
      </c>
      <c r="C371" s="9">
        <v>2</v>
      </c>
      <c r="D371" s="209">
        <v>66</v>
      </c>
      <c r="E371" s="206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  <c r="BI371" s="207"/>
      <c r="BJ371" s="207"/>
      <c r="BK371" s="207"/>
      <c r="BL371" s="207"/>
      <c r="BM371" s="208">
        <v>25</v>
      </c>
    </row>
    <row r="372" spans="1:65">
      <c r="A372" s="30"/>
      <c r="B372" s="20" t="s">
        <v>260</v>
      </c>
      <c r="C372" s="12"/>
      <c r="D372" s="211">
        <v>69</v>
      </c>
      <c r="E372" s="206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7"/>
      <c r="AT372" s="207"/>
      <c r="AU372" s="207"/>
      <c r="AV372" s="207"/>
      <c r="AW372" s="207"/>
      <c r="AX372" s="207"/>
      <c r="AY372" s="207"/>
      <c r="AZ372" s="207"/>
      <c r="BA372" s="207"/>
      <c r="BB372" s="207"/>
      <c r="BC372" s="207"/>
      <c r="BD372" s="207"/>
      <c r="BE372" s="207"/>
      <c r="BF372" s="207"/>
      <c r="BG372" s="207"/>
      <c r="BH372" s="207"/>
      <c r="BI372" s="207"/>
      <c r="BJ372" s="207"/>
      <c r="BK372" s="207"/>
      <c r="BL372" s="207"/>
      <c r="BM372" s="208">
        <v>16</v>
      </c>
    </row>
    <row r="373" spans="1:65">
      <c r="A373" s="30"/>
      <c r="B373" s="3" t="s">
        <v>261</v>
      </c>
      <c r="C373" s="29"/>
      <c r="D373" s="209">
        <v>69</v>
      </c>
      <c r="E373" s="206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7"/>
      <c r="BG373" s="207"/>
      <c r="BH373" s="207"/>
      <c r="BI373" s="207"/>
      <c r="BJ373" s="207"/>
      <c r="BK373" s="207"/>
      <c r="BL373" s="207"/>
      <c r="BM373" s="208">
        <v>69</v>
      </c>
    </row>
    <row r="374" spans="1:65">
      <c r="A374" s="30"/>
      <c r="B374" s="3" t="s">
        <v>262</v>
      </c>
      <c r="C374" s="29"/>
      <c r="D374" s="209">
        <v>4.2426406871192848</v>
      </c>
      <c r="E374" s="206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07"/>
      <c r="BB374" s="207"/>
      <c r="BC374" s="207"/>
      <c r="BD374" s="207"/>
      <c r="BE374" s="207"/>
      <c r="BF374" s="207"/>
      <c r="BG374" s="207"/>
      <c r="BH374" s="207"/>
      <c r="BI374" s="207"/>
      <c r="BJ374" s="207"/>
      <c r="BK374" s="207"/>
      <c r="BL374" s="207"/>
      <c r="BM374" s="208">
        <v>31</v>
      </c>
    </row>
    <row r="375" spans="1:65">
      <c r="A375" s="30"/>
      <c r="B375" s="3" t="s">
        <v>86</v>
      </c>
      <c r="C375" s="29"/>
      <c r="D375" s="13">
        <v>6.1487546190134565E-2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263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264</v>
      </c>
      <c r="C377" s="47"/>
      <c r="D377" s="45" t="s">
        <v>265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517</v>
      </c>
      <c r="BM379" s="28" t="s">
        <v>287</v>
      </c>
    </row>
    <row r="380" spans="1:65" ht="15">
      <c r="A380" s="25" t="s">
        <v>37</v>
      </c>
      <c r="B380" s="18" t="s">
        <v>112</v>
      </c>
      <c r="C380" s="15" t="s">
        <v>113</v>
      </c>
      <c r="D380" s="16" t="s">
        <v>288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114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299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05">
        <v>52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  <c r="BI384" s="207"/>
      <c r="BJ384" s="207"/>
      <c r="BK384" s="207"/>
      <c r="BL384" s="207"/>
      <c r="BM384" s="208">
        <v>1</v>
      </c>
    </row>
    <row r="385" spans="1:65">
      <c r="A385" s="30"/>
      <c r="B385" s="19">
        <v>1</v>
      </c>
      <c r="C385" s="9">
        <v>2</v>
      </c>
      <c r="D385" s="209">
        <v>53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  <c r="BI385" s="207"/>
      <c r="BJ385" s="207"/>
      <c r="BK385" s="207"/>
      <c r="BL385" s="207"/>
      <c r="BM385" s="208">
        <v>26</v>
      </c>
    </row>
    <row r="386" spans="1:65">
      <c r="A386" s="30"/>
      <c r="B386" s="20" t="s">
        <v>260</v>
      </c>
      <c r="C386" s="12"/>
      <c r="D386" s="211">
        <v>52.5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7"/>
      <c r="AT386" s="207"/>
      <c r="AU386" s="207"/>
      <c r="AV386" s="207"/>
      <c r="AW386" s="207"/>
      <c r="AX386" s="207"/>
      <c r="AY386" s="207"/>
      <c r="AZ386" s="207"/>
      <c r="BA386" s="207"/>
      <c r="BB386" s="207"/>
      <c r="BC386" s="207"/>
      <c r="BD386" s="207"/>
      <c r="BE386" s="207"/>
      <c r="BF386" s="207"/>
      <c r="BG386" s="207"/>
      <c r="BH386" s="207"/>
      <c r="BI386" s="207"/>
      <c r="BJ386" s="207"/>
      <c r="BK386" s="207"/>
      <c r="BL386" s="207"/>
      <c r="BM386" s="208">
        <v>16</v>
      </c>
    </row>
    <row r="387" spans="1:65">
      <c r="A387" s="30"/>
      <c r="B387" s="3" t="s">
        <v>261</v>
      </c>
      <c r="C387" s="29"/>
      <c r="D387" s="209">
        <v>52.5</v>
      </c>
      <c r="E387" s="206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/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7"/>
      <c r="AT387" s="207"/>
      <c r="AU387" s="207"/>
      <c r="AV387" s="207"/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7"/>
      <c r="BG387" s="207"/>
      <c r="BH387" s="207"/>
      <c r="BI387" s="207"/>
      <c r="BJ387" s="207"/>
      <c r="BK387" s="207"/>
      <c r="BL387" s="207"/>
      <c r="BM387" s="208">
        <v>52.5</v>
      </c>
    </row>
    <row r="388" spans="1:65">
      <c r="A388" s="30"/>
      <c r="B388" s="3" t="s">
        <v>262</v>
      </c>
      <c r="C388" s="29"/>
      <c r="D388" s="209">
        <v>0.70710678118654757</v>
      </c>
      <c r="E388" s="206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7"/>
      <c r="AT388" s="207"/>
      <c r="AU388" s="207"/>
      <c r="AV388" s="207"/>
      <c r="AW388" s="207"/>
      <c r="AX388" s="207"/>
      <c r="AY388" s="207"/>
      <c r="AZ388" s="207"/>
      <c r="BA388" s="207"/>
      <c r="BB388" s="207"/>
      <c r="BC388" s="207"/>
      <c r="BD388" s="207"/>
      <c r="BE388" s="207"/>
      <c r="BF388" s="207"/>
      <c r="BG388" s="207"/>
      <c r="BH388" s="207"/>
      <c r="BI388" s="207"/>
      <c r="BJ388" s="207"/>
      <c r="BK388" s="207"/>
      <c r="BL388" s="207"/>
      <c r="BM388" s="208">
        <v>32</v>
      </c>
    </row>
    <row r="389" spans="1:65">
      <c r="A389" s="30"/>
      <c r="B389" s="3" t="s">
        <v>86</v>
      </c>
      <c r="C389" s="29"/>
      <c r="D389" s="13">
        <v>1.3468700594029477E-2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263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264</v>
      </c>
      <c r="C391" s="47"/>
      <c r="D391" s="45" t="s">
        <v>265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518</v>
      </c>
      <c r="BM393" s="28" t="s">
        <v>287</v>
      </c>
    </row>
    <row r="394" spans="1:65" ht="15">
      <c r="A394" s="25" t="s">
        <v>40</v>
      </c>
      <c r="B394" s="18" t="s">
        <v>112</v>
      </c>
      <c r="C394" s="15" t="s">
        <v>113</v>
      </c>
      <c r="D394" s="16" t="s">
        <v>288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114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299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15">
        <v>10.6</v>
      </c>
      <c r="E398" s="216"/>
      <c r="F398" s="217"/>
      <c r="G398" s="217"/>
      <c r="H398" s="217"/>
      <c r="I398" s="217"/>
      <c r="J398" s="217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  <c r="W398" s="217"/>
      <c r="X398" s="217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  <c r="AL398" s="217"/>
      <c r="AM398" s="217"/>
      <c r="AN398" s="217"/>
      <c r="AO398" s="217"/>
      <c r="AP398" s="217"/>
      <c r="AQ398" s="217"/>
      <c r="AR398" s="217"/>
      <c r="AS398" s="217"/>
      <c r="AT398" s="217"/>
      <c r="AU398" s="217"/>
      <c r="AV398" s="217"/>
      <c r="AW398" s="217"/>
      <c r="AX398" s="217"/>
      <c r="AY398" s="217"/>
      <c r="AZ398" s="217"/>
      <c r="BA398" s="217"/>
      <c r="BB398" s="217"/>
      <c r="BC398" s="217"/>
      <c r="BD398" s="217"/>
      <c r="BE398" s="217"/>
      <c r="BF398" s="217"/>
      <c r="BG398" s="217"/>
      <c r="BH398" s="217"/>
      <c r="BI398" s="217"/>
      <c r="BJ398" s="217"/>
      <c r="BK398" s="217"/>
      <c r="BL398" s="217"/>
      <c r="BM398" s="218">
        <v>1</v>
      </c>
    </row>
    <row r="399" spans="1:65">
      <c r="A399" s="30"/>
      <c r="B399" s="19">
        <v>1</v>
      </c>
      <c r="C399" s="9">
        <v>2</v>
      </c>
      <c r="D399" s="219">
        <v>10.8</v>
      </c>
      <c r="E399" s="216"/>
      <c r="F399" s="217"/>
      <c r="G399" s="217"/>
      <c r="H399" s="217"/>
      <c r="I399" s="217"/>
      <c r="J399" s="217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  <c r="W399" s="217"/>
      <c r="X399" s="217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  <c r="AL399" s="217"/>
      <c r="AM399" s="217"/>
      <c r="AN399" s="217"/>
      <c r="AO399" s="217"/>
      <c r="AP399" s="217"/>
      <c r="AQ399" s="217"/>
      <c r="AR399" s="217"/>
      <c r="AS399" s="217"/>
      <c r="AT399" s="217"/>
      <c r="AU399" s="217"/>
      <c r="AV399" s="217"/>
      <c r="AW399" s="217"/>
      <c r="AX399" s="217"/>
      <c r="AY399" s="217"/>
      <c r="AZ399" s="217"/>
      <c r="BA399" s="217"/>
      <c r="BB399" s="217"/>
      <c r="BC399" s="217"/>
      <c r="BD399" s="217"/>
      <c r="BE399" s="217"/>
      <c r="BF399" s="217"/>
      <c r="BG399" s="217"/>
      <c r="BH399" s="217"/>
      <c r="BI399" s="217"/>
      <c r="BJ399" s="217"/>
      <c r="BK399" s="217"/>
      <c r="BL399" s="217"/>
      <c r="BM399" s="218">
        <v>27</v>
      </c>
    </row>
    <row r="400" spans="1:65">
      <c r="A400" s="30"/>
      <c r="B400" s="20" t="s">
        <v>260</v>
      </c>
      <c r="C400" s="12"/>
      <c r="D400" s="221">
        <v>10.7</v>
      </c>
      <c r="E400" s="216"/>
      <c r="F400" s="217"/>
      <c r="G400" s="217"/>
      <c r="H400" s="217"/>
      <c r="I400" s="217"/>
      <c r="J400" s="217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  <c r="W400" s="217"/>
      <c r="X400" s="217"/>
      <c r="Y400" s="217"/>
      <c r="Z400" s="217"/>
      <c r="AA400" s="217"/>
      <c r="AB400" s="217"/>
      <c r="AC400" s="217"/>
      <c r="AD400" s="217"/>
      <c r="AE400" s="217"/>
      <c r="AF400" s="217"/>
      <c r="AG400" s="217"/>
      <c r="AH400" s="217"/>
      <c r="AI400" s="217"/>
      <c r="AJ400" s="217"/>
      <c r="AK400" s="217"/>
      <c r="AL400" s="217"/>
      <c r="AM400" s="217"/>
      <c r="AN400" s="217"/>
      <c r="AO400" s="217"/>
      <c r="AP400" s="217"/>
      <c r="AQ400" s="217"/>
      <c r="AR400" s="217"/>
      <c r="AS400" s="217"/>
      <c r="AT400" s="217"/>
      <c r="AU400" s="217"/>
      <c r="AV400" s="217"/>
      <c r="AW400" s="217"/>
      <c r="AX400" s="217"/>
      <c r="AY400" s="217"/>
      <c r="AZ400" s="217"/>
      <c r="BA400" s="217"/>
      <c r="BB400" s="217"/>
      <c r="BC400" s="217"/>
      <c r="BD400" s="217"/>
      <c r="BE400" s="217"/>
      <c r="BF400" s="217"/>
      <c r="BG400" s="217"/>
      <c r="BH400" s="217"/>
      <c r="BI400" s="217"/>
      <c r="BJ400" s="217"/>
      <c r="BK400" s="217"/>
      <c r="BL400" s="217"/>
      <c r="BM400" s="218">
        <v>16</v>
      </c>
    </row>
    <row r="401" spans="1:65">
      <c r="A401" s="30"/>
      <c r="B401" s="3" t="s">
        <v>261</v>
      </c>
      <c r="C401" s="29"/>
      <c r="D401" s="219">
        <v>10.7</v>
      </c>
      <c r="E401" s="216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  <c r="W401" s="217"/>
      <c r="X401" s="217"/>
      <c r="Y401" s="217"/>
      <c r="Z401" s="217"/>
      <c r="AA401" s="217"/>
      <c r="AB401" s="217"/>
      <c r="AC401" s="217"/>
      <c r="AD401" s="217"/>
      <c r="AE401" s="217"/>
      <c r="AF401" s="217"/>
      <c r="AG401" s="217"/>
      <c r="AH401" s="217"/>
      <c r="AI401" s="217"/>
      <c r="AJ401" s="217"/>
      <c r="AK401" s="217"/>
      <c r="AL401" s="217"/>
      <c r="AM401" s="217"/>
      <c r="AN401" s="217"/>
      <c r="AO401" s="217"/>
      <c r="AP401" s="217"/>
      <c r="AQ401" s="217"/>
      <c r="AR401" s="217"/>
      <c r="AS401" s="217"/>
      <c r="AT401" s="217"/>
      <c r="AU401" s="217"/>
      <c r="AV401" s="217"/>
      <c r="AW401" s="217"/>
      <c r="AX401" s="217"/>
      <c r="AY401" s="217"/>
      <c r="AZ401" s="217"/>
      <c r="BA401" s="217"/>
      <c r="BB401" s="217"/>
      <c r="BC401" s="217"/>
      <c r="BD401" s="217"/>
      <c r="BE401" s="217"/>
      <c r="BF401" s="217"/>
      <c r="BG401" s="217"/>
      <c r="BH401" s="217"/>
      <c r="BI401" s="217"/>
      <c r="BJ401" s="217"/>
      <c r="BK401" s="217"/>
      <c r="BL401" s="217"/>
      <c r="BM401" s="218">
        <v>10.7</v>
      </c>
    </row>
    <row r="402" spans="1:65">
      <c r="A402" s="30"/>
      <c r="B402" s="3" t="s">
        <v>262</v>
      </c>
      <c r="C402" s="29"/>
      <c r="D402" s="219">
        <v>0.14142135623731025</v>
      </c>
      <c r="E402" s="216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  <c r="AL402" s="217"/>
      <c r="AM402" s="217"/>
      <c r="AN402" s="217"/>
      <c r="AO402" s="217"/>
      <c r="AP402" s="217"/>
      <c r="AQ402" s="217"/>
      <c r="AR402" s="217"/>
      <c r="AS402" s="217"/>
      <c r="AT402" s="217"/>
      <c r="AU402" s="217"/>
      <c r="AV402" s="217"/>
      <c r="AW402" s="217"/>
      <c r="AX402" s="217"/>
      <c r="AY402" s="217"/>
      <c r="AZ402" s="217"/>
      <c r="BA402" s="217"/>
      <c r="BB402" s="217"/>
      <c r="BC402" s="217"/>
      <c r="BD402" s="217"/>
      <c r="BE402" s="217"/>
      <c r="BF402" s="217"/>
      <c r="BG402" s="217"/>
      <c r="BH402" s="217"/>
      <c r="BI402" s="217"/>
      <c r="BJ402" s="217"/>
      <c r="BK402" s="217"/>
      <c r="BL402" s="217"/>
      <c r="BM402" s="218">
        <v>33</v>
      </c>
    </row>
    <row r="403" spans="1:65">
      <c r="A403" s="30"/>
      <c r="B403" s="3" t="s">
        <v>86</v>
      </c>
      <c r="C403" s="29"/>
      <c r="D403" s="13">
        <v>1.3216949181057034E-2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263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264</v>
      </c>
      <c r="C405" s="47"/>
      <c r="D405" s="45" t="s">
        <v>265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519</v>
      </c>
      <c r="BM407" s="28" t="s">
        <v>287</v>
      </c>
    </row>
    <row r="408" spans="1:65" ht="15">
      <c r="A408" s="25" t="s">
        <v>43</v>
      </c>
      <c r="B408" s="18" t="s">
        <v>112</v>
      </c>
      <c r="C408" s="15" t="s">
        <v>113</v>
      </c>
      <c r="D408" s="16" t="s">
        <v>288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114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299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5">
        <v>180</v>
      </c>
      <c r="E412" s="206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08">
        <v>1</v>
      </c>
    </row>
    <row r="413" spans="1:65">
      <c r="A413" s="30"/>
      <c r="B413" s="19">
        <v>1</v>
      </c>
      <c r="C413" s="9">
        <v>2</v>
      </c>
      <c r="D413" s="209">
        <v>181</v>
      </c>
      <c r="E413" s="206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08">
        <v>28</v>
      </c>
    </row>
    <row r="414" spans="1:65">
      <c r="A414" s="30"/>
      <c r="B414" s="20" t="s">
        <v>260</v>
      </c>
      <c r="C414" s="12"/>
      <c r="D414" s="211">
        <v>180.5</v>
      </c>
      <c r="E414" s="206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08">
        <v>16</v>
      </c>
    </row>
    <row r="415" spans="1:65">
      <c r="A415" s="30"/>
      <c r="B415" s="3" t="s">
        <v>261</v>
      </c>
      <c r="C415" s="29"/>
      <c r="D415" s="209">
        <v>180.5</v>
      </c>
      <c r="E415" s="206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08">
        <v>180.5</v>
      </c>
    </row>
    <row r="416" spans="1:65">
      <c r="A416" s="30"/>
      <c r="B416" s="3" t="s">
        <v>262</v>
      </c>
      <c r="C416" s="29"/>
      <c r="D416" s="209">
        <v>0.70710678118654757</v>
      </c>
      <c r="E416" s="206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208">
        <v>34</v>
      </c>
    </row>
    <row r="417" spans="1:65">
      <c r="A417" s="30"/>
      <c r="B417" s="3" t="s">
        <v>86</v>
      </c>
      <c r="C417" s="29"/>
      <c r="D417" s="13">
        <v>3.9174890924462465E-3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263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264</v>
      </c>
      <c r="C419" s="47"/>
      <c r="D419" s="45" t="s">
        <v>265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520</v>
      </c>
      <c r="BM421" s="28" t="s">
        <v>287</v>
      </c>
    </row>
    <row r="422" spans="1:65" ht="15">
      <c r="A422" s="25" t="s">
        <v>59</v>
      </c>
      <c r="B422" s="18" t="s">
        <v>112</v>
      </c>
      <c r="C422" s="15" t="s">
        <v>113</v>
      </c>
      <c r="D422" s="16" t="s">
        <v>288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114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299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2" t="s">
        <v>108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3">
        <v>1</v>
      </c>
    </row>
    <row r="427" spans="1:65">
      <c r="A427" s="30"/>
      <c r="B427" s="19">
        <v>1</v>
      </c>
      <c r="C427" s="9">
        <v>2</v>
      </c>
      <c r="D427" s="223" t="s">
        <v>108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3">
        <v>29</v>
      </c>
    </row>
    <row r="428" spans="1:65">
      <c r="A428" s="30"/>
      <c r="B428" s="20" t="s">
        <v>260</v>
      </c>
      <c r="C428" s="12"/>
      <c r="D428" s="214" t="s">
        <v>661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3">
        <v>16</v>
      </c>
    </row>
    <row r="429" spans="1:65">
      <c r="A429" s="30"/>
      <c r="B429" s="3" t="s">
        <v>261</v>
      </c>
      <c r="C429" s="29"/>
      <c r="D429" s="24" t="s">
        <v>661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13" t="s">
        <v>108</v>
      </c>
    </row>
    <row r="430" spans="1:65">
      <c r="A430" s="30"/>
      <c r="B430" s="3" t="s">
        <v>262</v>
      </c>
      <c r="C430" s="29"/>
      <c r="D430" s="24" t="s">
        <v>661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13">
        <v>35</v>
      </c>
    </row>
    <row r="431" spans="1:65">
      <c r="A431" s="30"/>
      <c r="B431" s="3" t="s">
        <v>86</v>
      </c>
      <c r="C431" s="29"/>
      <c r="D431" s="13" t="s">
        <v>661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263</v>
      </c>
      <c r="C432" s="29"/>
      <c r="D432" s="13" t="s">
        <v>661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264</v>
      </c>
      <c r="C433" s="47"/>
      <c r="D433" s="45" t="s">
        <v>265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521</v>
      </c>
      <c r="BM435" s="28" t="s">
        <v>287</v>
      </c>
    </row>
    <row r="436" spans="1:65" ht="15">
      <c r="A436" s="25" t="s">
        <v>6</v>
      </c>
      <c r="B436" s="18" t="s">
        <v>112</v>
      </c>
      <c r="C436" s="15" t="s">
        <v>113</v>
      </c>
      <c r="D436" s="16" t="s">
        <v>288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114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299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05">
        <v>17400</v>
      </c>
      <c r="E440" s="206"/>
      <c r="F440" s="207"/>
      <c r="G440" s="207"/>
      <c r="H440" s="207"/>
      <c r="I440" s="207"/>
      <c r="J440" s="207"/>
      <c r="K440" s="207"/>
      <c r="L440" s="207"/>
      <c r="M440" s="207"/>
      <c r="N440" s="207"/>
      <c r="O440" s="207"/>
      <c r="P440" s="207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  <c r="AA440" s="207"/>
      <c r="AB440" s="207"/>
      <c r="AC440" s="207"/>
      <c r="AD440" s="207"/>
      <c r="AE440" s="207"/>
      <c r="AF440" s="207"/>
      <c r="AG440" s="207"/>
      <c r="AH440" s="207"/>
      <c r="AI440" s="207"/>
      <c r="AJ440" s="207"/>
      <c r="AK440" s="207"/>
      <c r="AL440" s="207"/>
      <c r="AM440" s="207"/>
      <c r="AN440" s="207"/>
      <c r="AO440" s="207"/>
      <c r="AP440" s="207"/>
      <c r="AQ440" s="207"/>
      <c r="AR440" s="207"/>
      <c r="AS440" s="207"/>
      <c r="AT440" s="207"/>
      <c r="AU440" s="207"/>
      <c r="AV440" s="207"/>
      <c r="AW440" s="207"/>
      <c r="AX440" s="207"/>
      <c r="AY440" s="207"/>
      <c r="AZ440" s="207"/>
      <c r="BA440" s="207"/>
      <c r="BB440" s="207"/>
      <c r="BC440" s="207"/>
      <c r="BD440" s="207"/>
      <c r="BE440" s="207"/>
      <c r="BF440" s="207"/>
      <c r="BG440" s="207"/>
      <c r="BH440" s="207"/>
      <c r="BI440" s="207"/>
      <c r="BJ440" s="207"/>
      <c r="BK440" s="207"/>
      <c r="BL440" s="207"/>
      <c r="BM440" s="208">
        <v>1</v>
      </c>
    </row>
    <row r="441" spans="1:65">
      <c r="A441" s="30"/>
      <c r="B441" s="19">
        <v>1</v>
      </c>
      <c r="C441" s="9">
        <v>2</v>
      </c>
      <c r="D441" s="209">
        <v>17300</v>
      </c>
      <c r="E441" s="206"/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  <c r="AA441" s="207"/>
      <c r="AB441" s="207"/>
      <c r="AC441" s="207"/>
      <c r="AD441" s="207"/>
      <c r="AE441" s="207"/>
      <c r="AF441" s="207"/>
      <c r="AG441" s="207"/>
      <c r="AH441" s="207"/>
      <c r="AI441" s="207"/>
      <c r="AJ441" s="207"/>
      <c r="AK441" s="207"/>
      <c r="AL441" s="207"/>
      <c r="AM441" s="207"/>
      <c r="AN441" s="207"/>
      <c r="AO441" s="207"/>
      <c r="AP441" s="207"/>
      <c r="AQ441" s="207"/>
      <c r="AR441" s="207"/>
      <c r="AS441" s="207"/>
      <c r="AT441" s="207"/>
      <c r="AU441" s="207"/>
      <c r="AV441" s="207"/>
      <c r="AW441" s="207"/>
      <c r="AX441" s="207"/>
      <c r="AY441" s="207"/>
      <c r="AZ441" s="207"/>
      <c r="BA441" s="207"/>
      <c r="BB441" s="207"/>
      <c r="BC441" s="207"/>
      <c r="BD441" s="207"/>
      <c r="BE441" s="207"/>
      <c r="BF441" s="207"/>
      <c r="BG441" s="207"/>
      <c r="BH441" s="207"/>
      <c r="BI441" s="207"/>
      <c r="BJ441" s="207"/>
      <c r="BK441" s="207"/>
      <c r="BL441" s="207"/>
      <c r="BM441" s="208">
        <v>30</v>
      </c>
    </row>
    <row r="442" spans="1:65">
      <c r="A442" s="30"/>
      <c r="B442" s="20" t="s">
        <v>260</v>
      </c>
      <c r="C442" s="12"/>
      <c r="D442" s="211">
        <v>17350</v>
      </c>
      <c r="E442" s="206"/>
      <c r="F442" s="207"/>
      <c r="G442" s="207"/>
      <c r="H442" s="207"/>
      <c r="I442" s="207"/>
      <c r="J442" s="207"/>
      <c r="K442" s="207"/>
      <c r="L442" s="207"/>
      <c r="M442" s="207"/>
      <c r="N442" s="207"/>
      <c r="O442" s="207"/>
      <c r="P442" s="207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  <c r="AA442" s="207"/>
      <c r="AB442" s="207"/>
      <c r="AC442" s="207"/>
      <c r="AD442" s="207"/>
      <c r="AE442" s="207"/>
      <c r="AF442" s="207"/>
      <c r="AG442" s="207"/>
      <c r="AH442" s="207"/>
      <c r="AI442" s="207"/>
      <c r="AJ442" s="207"/>
      <c r="AK442" s="207"/>
      <c r="AL442" s="207"/>
      <c r="AM442" s="207"/>
      <c r="AN442" s="207"/>
      <c r="AO442" s="207"/>
      <c r="AP442" s="207"/>
      <c r="AQ442" s="207"/>
      <c r="AR442" s="207"/>
      <c r="AS442" s="207"/>
      <c r="AT442" s="207"/>
      <c r="AU442" s="207"/>
      <c r="AV442" s="207"/>
      <c r="AW442" s="207"/>
      <c r="AX442" s="207"/>
      <c r="AY442" s="207"/>
      <c r="AZ442" s="207"/>
      <c r="BA442" s="207"/>
      <c r="BB442" s="207"/>
      <c r="BC442" s="207"/>
      <c r="BD442" s="207"/>
      <c r="BE442" s="207"/>
      <c r="BF442" s="207"/>
      <c r="BG442" s="207"/>
      <c r="BH442" s="207"/>
      <c r="BI442" s="207"/>
      <c r="BJ442" s="207"/>
      <c r="BK442" s="207"/>
      <c r="BL442" s="207"/>
      <c r="BM442" s="208">
        <v>16</v>
      </c>
    </row>
    <row r="443" spans="1:65">
      <c r="A443" s="30"/>
      <c r="B443" s="3" t="s">
        <v>261</v>
      </c>
      <c r="C443" s="29"/>
      <c r="D443" s="209">
        <v>17350</v>
      </c>
      <c r="E443" s="206"/>
      <c r="F443" s="207"/>
      <c r="G443" s="207"/>
      <c r="H443" s="207"/>
      <c r="I443" s="207"/>
      <c r="J443" s="207"/>
      <c r="K443" s="207"/>
      <c r="L443" s="207"/>
      <c r="M443" s="207"/>
      <c r="N443" s="207"/>
      <c r="O443" s="207"/>
      <c r="P443" s="207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  <c r="AA443" s="207"/>
      <c r="AB443" s="207"/>
      <c r="AC443" s="207"/>
      <c r="AD443" s="207"/>
      <c r="AE443" s="207"/>
      <c r="AF443" s="207"/>
      <c r="AG443" s="207"/>
      <c r="AH443" s="207"/>
      <c r="AI443" s="207"/>
      <c r="AJ443" s="207"/>
      <c r="AK443" s="207"/>
      <c r="AL443" s="207"/>
      <c r="AM443" s="207"/>
      <c r="AN443" s="207"/>
      <c r="AO443" s="207"/>
      <c r="AP443" s="207"/>
      <c r="AQ443" s="207"/>
      <c r="AR443" s="207"/>
      <c r="AS443" s="207"/>
      <c r="AT443" s="207"/>
      <c r="AU443" s="207"/>
      <c r="AV443" s="207"/>
      <c r="AW443" s="207"/>
      <c r="AX443" s="207"/>
      <c r="AY443" s="207"/>
      <c r="AZ443" s="207"/>
      <c r="BA443" s="207"/>
      <c r="BB443" s="207"/>
      <c r="BC443" s="207"/>
      <c r="BD443" s="207"/>
      <c r="BE443" s="207"/>
      <c r="BF443" s="207"/>
      <c r="BG443" s="207"/>
      <c r="BH443" s="207"/>
      <c r="BI443" s="207"/>
      <c r="BJ443" s="207"/>
      <c r="BK443" s="207"/>
      <c r="BL443" s="207"/>
      <c r="BM443" s="208">
        <v>17350</v>
      </c>
    </row>
    <row r="444" spans="1:65">
      <c r="A444" s="30"/>
      <c r="B444" s="3" t="s">
        <v>262</v>
      </c>
      <c r="C444" s="29"/>
      <c r="D444" s="209">
        <v>70.710678118654755</v>
      </c>
      <c r="E444" s="206"/>
      <c r="F444" s="207"/>
      <c r="G444" s="207"/>
      <c r="H444" s="207"/>
      <c r="I444" s="207"/>
      <c r="J444" s="207"/>
      <c r="K444" s="207"/>
      <c r="L444" s="207"/>
      <c r="M444" s="207"/>
      <c r="N444" s="207"/>
      <c r="O444" s="207"/>
      <c r="P444" s="207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  <c r="AA444" s="207"/>
      <c r="AB444" s="207"/>
      <c r="AC444" s="207"/>
      <c r="AD444" s="207"/>
      <c r="AE444" s="207"/>
      <c r="AF444" s="207"/>
      <c r="AG444" s="207"/>
      <c r="AH444" s="207"/>
      <c r="AI444" s="207"/>
      <c r="AJ444" s="207"/>
      <c r="AK444" s="207"/>
      <c r="AL444" s="207"/>
      <c r="AM444" s="207"/>
      <c r="AN444" s="207"/>
      <c r="AO444" s="207"/>
      <c r="AP444" s="207"/>
      <c r="AQ444" s="207"/>
      <c r="AR444" s="207"/>
      <c r="AS444" s="207"/>
      <c r="AT444" s="207"/>
      <c r="AU444" s="207"/>
      <c r="AV444" s="207"/>
      <c r="AW444" s="207"/>
      <c r="AX444" s="207"/>
      <c r="AY444" s="207"/>
      <c r="AZ444" s="207"/>
      <c r="BA444" s="207"/>
      <c r="BB444" s="207"/>
      <c r="BC444" s="207"/>
      <c r="BD444" s="207"/>
      <c r="BE444" s="207"/>
      <c r="BF444" s="207"/>
      <c r="BG444" s="207"/>
      <c r="BH444" s="207"/>
      <c r="BI444" s="207"/>
      <c r="BJ444" s="207"/>
      <c r="BK444" s="207"/>
      <c r="BL444" s="207"/>
      <c r="BM444" s="208">
        <v>36</v>
      </c>
    </row>
    <row r="445" spans="1:65">
      <c r="A445" s="30"/>
      <c r="B445" s="3" t="s">
        <v>86</v>
      </c>
      <c r="C445" s="29"/>
      <c r="D445" s="13">
        <v>4.0755434074152596E-3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263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264</v>
      </c>
      <c r="C447" s="47"/>
      <c r="D447" s="45" t="s">
        <v>265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522</v>
      </c>
      <c r="BM449" s="28" t="s">
        <v>287</v>
      </c>
    </row>
    <row r="450" spans="1:65" ht="15">
      <c r="A450" s="25" t="s">
        <v>9</v>
      </c>
      <c r="B450" s="18" t="s">
        <v>112</v>
      </c>
      <c r="C450" s="15" t="s">
        <v>113</v>
      </c>
      <c r="D450" s="16" t="s">
        <v>288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114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299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5">
        <v>15</v>
      </c>
      <c r="E454" s="216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  <c r="AL454" s="217"/>
      <c r="AM454" s="217"/>
      <c r="AN454" s="217"/>
      <c r="AO454" s="217"/>
      <c r="AP454" s="217"/>
      <c r="AQ454" s="217"/>
      <c r="AR454" s="217"/>
      <c r="AS454" s="217"/>
      <c r="AT454" s="217"/>
      <c r="AU454" s="217"/>
      <c r="AV454" s="217"/>
      <c r="AW454" s="217"/>
      <c r="AX454" s="217"/>
      <c r="AY454" s="217"/>
      <c r="AZ454" s="217"/>
      <c r="BA454" s="217"/>
      <c r="BB454" s="217"/>
      <c r="BC454" s="217"/>
      <c r="BD454" s="217"/>
      <c r="BE454" s="217"/>
      <c r="BF454" s="217"/>
      <c r="BG454" s="217"/>
      <c r="BH454" s="217"/>
      <c r="BI454" s="217"/>
      <c r="BJ454" s="217"/>
      <c r="BK454" s="217"/>
      <c r="BL454" s="217"/>
      <c r="BM454" s="218">
        <v>1</v>
      </c>
    </row>
    <row r="455" spans="1:65">
      <c r="A455" s="30"/>
      <c r="B455" s="19">
        <v>1</v>
      </c>
      <c r="C455" s="9">
        <v>2</v>
      </c>
      <c r="D455" s="219">
        <v>15.400000000000002</v>
      </c>
      <c r="E455" s="216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  <c r="AL455" s="217"/>
      <c r="AM455" s="217"/>
      <c r="AN455" s="217"/>
      <c r="AO455" s="217"/>
      <c r="AP455" s="217"/>
      <c r="AQ455" s="217"/>
      <c r="AR455" s="217"/>
      <c r="AS455" s="217"/>
      <c r="AT455" s="217"/>
      <c r="AU455" s="217"/>
      <c r="AV455" s="217"/>
      <c r="AW455" s="217"/>
      <c r="AX455" s="217"/>
      <c r="AY455" s="217"/>
      <c r="AZ455" s="217"/>
      <c r="BA455" s="217"/>
      <c r="BB455" s="217"/>
      <c r="BC455" s="217"/>
      <c r="BD455" s="217"/>
      <c r="BE455" s="217"/>
      <c r="BF455" s="217"/>
      <c r="BG455" s="217"/>
      <c r="BH455" s="217"/>
      <c r="BI455" s="217"/>
      <c r="BJ455" s="217"/>
      <c r="BK455" s="217"/>
      <c r="BL455" s="217"/>
      <c r="BM455" s="218">
        <v>31</v>
      </c>
    </row>
    <row r="456" spans="1:65">
      <c r="A456" s="30"/>
      <c r="B456" s="20" t="s">
        <v>260</v>
      </c>
      <c r="C456" s="12"/>
      <c r="D456" s="221">
        <v>15.200000000000001</v>
      </c>
      <c r="E456" s="216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  <c r="AL456" s="217"/>
      <c r="AM456" s="217"/>
      <c r="AN456" s="217"/>
      <c r="AO456" s="217"/>
      <c r="AP456" s="217"/>
      <c r="AQ456" s="217"/>
      <c r="AR456" s="217"/>
      <c r="AS456" s="217"/>
      <c r="AT456" s="217"/>
      <c r="AU456" s="217"/>
      <c r="AV456" s="217"/>
      <c r="AW456" s="217"/>
      <c r="AX456" s="217"/>
      <c r="AY456" s="217"/>
      <c r="AZ456" s="217"/>
      <c r="BA456" s="217"/>
      <c r="BB456" s="217"/>
      <c r="BC456" s="217"/>
      <c r="BD456" s="217"/>
      <c r="BE456" s="217"/>
      <c r="BF456" s="217"/>
      <c r="BG456" s="217"/>
      <c r="BH456" s="217"/>
      <c r="BI456" s="217"/>
      <c r="BJ456" s="217"/>
      <c r="BK456" s="217"/>
      <c r="BL456" s="217"/>
      <c r="BM456" s="218">
        <v>16</v>
      </c>
    </row>
    <row r="457" spans="1:65">
      <c r="A457" s="30"/>
      <c r="B457" s="3" t="s">
        <v>261</v>
      </c>
      <c r="C457" s="29"/>
      <c r="D457" s="219">
        <v>15.200000000000001</v>
      </c>
      <c r="E457" s="216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  <c r="AL457" s="217"/>
      <c r="AM457" s="217"/>
      <c r="AN457" s="217"/>
      <c r="AO457" s="217"/>
      <c r="AP457" s="217"/>
      <c r="AQ457" s="217"/>
      <c r="AR457" s="217"/>
      <c r="AS457" s="217"/>
      <c r="AT457" s="217"/>
      <c r="AU457" s="217"/>
      <c r="AV457" s="217"/>
      <c r="AW457" s="217"/>
      <c r="AX457" s="217"/>
      <c r="AY457" s="217"/>
      <c r="AZ457" s="217"/>
      <c r="BA457" s="217"/>
      <c r="BB457" s="217"/>
      <c r="BC457" s="217"/>
      <c r="BD457" s="217"/>
      <c r="BE457" s="217"/>
      <c r="BF457" s="217"/>
      <c r="BG457" s="217"/>
      <c r="BH457" s="217"/>
      <c r="BI457" s="217"/>
      <c r="BJ457" s="217"/>
      <c r="BK457" s="217"/>
      <c r="BL457" s="217"/>
      <c r="BM457" s="218">
        <v>15.2</v>
      </c>
    </row>
    <row r="458" spans="1:65">
      <c r="A458" s="30"/>
      <c r="B458" s="3" t="s">
        <v>262</v>
      </c>
      <c r="C458" s="29"/>
      <c r="D458" s="219">
        <v>0.28284271247462051</v>
      </c>
      <c r="E458" s="216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  <c r="AL458" s="217"/>
      <c r="AM458" s="217"/>
      <c r="AN458" s="217"/>
      <c r="AO458" s="217"/>
      <c r="AP458" s="217"/>
      <c r="AQ458" s="217"/>
      <c r="AR458" s="217"/>
      <c r="AS458" s="217"/>
      <c r="AT458" s="217"/>
      <c r="AU458" s="217"/>
      <c r="AV458" s="217"/>
      <c r="AW458" s="217"/>
      <c r="AX458" s="217"/>
      <c r="AY458" s="217"/>
      <c r="AZ458" s="217"/>
      <c r="BA458" s="217"/>
      <c r="BB458" s="217"/>
      <c r="BC458" s="217"/>
      <c r="BD458" s="217"/>
      <c r="BE458" s="217"/>
      <c r="BF458" s="217"/>
      <c r="BG458" s="217"/>
      <c r="BH458" s="217"/>
      <c r="BI458" s="217"/>
      <c r="BJ458" s="217"/>
      <c r="BK458" s="217"/>
      <c r="BL458" s="217"/>
      <c r="BM458" s="218">
        <v>37</v>
      </c>
    </row>
    <row r="459" spans="1:65">
      <c r="A459" s="30"/>
      <c r="B459" s="3" t="s">
        <v>86</v>
      </c>
      <c r="C459" s="29"/>
      <c r="D459" s="13">
        <v>1.8608073189119768E-2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263</v>
      </c>
      <c r="C460" s="29"/>
      <c r="D460" s="13">
        <v>2.2204460492503131E-16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264</v>
      </c>
      <c r="C461" s="47"/>
      <c r="D461" s="45" t="s">
        <v>265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523</v>
      </c>
      <c r="BM463" s="28" t="s">
        <v>287</v>
      </c>
    </row>
    <row r="464" spans="1:65" ht="15">
      <c r="A464" s="25" t="s">
        <v>12</v>
      </c>
      <c r="B464" s="18" t="s">
        <v>112</v>
      </c>
      <c r="C464" s="15" t="s">
        <v>113</v>
      </c>
      <c r="D464" s="16" t="s">
        <v>288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114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299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7.39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7.3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32</v>
      </c>
    </row>
    <row r="470" spans="1:65">
      <c r="A470" s="30"/>
      <c r="B470" s="20" t="s">
        <v>260</v>
      </c>
      <c r="C470" s="12"/>
      <c r="D470" s="23">
        <v>7.3449999999999998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261</v>
      </c>
      <c r="C471" s="29"/>
      <c r="D471" s="11">
        <v>7.3449999999999998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7.3449999999999998</v>
      </c>
    </row>
    <row r="472" spans="1:65">
      <c r="A472" s="30"/>
      <c r="B472" s="3" t="s">
        <v>262</v>
      </c>
      <c r="C472" s="29"/>
      <c r="D472" s="24">
        <v>6.3639610306789177E-2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86</v>
      </c>
      <c r="C473" s="29"/>
      <c r="D473" s="13">
        <v>8.6643444937766073E-3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263</v>
      </c>
      <c r="C474" s="29"/>
      <c r="D474" s="13">
        <v>0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264</v>
      </c>
      <c r="C475" s="47"/>
      <c r="D475" s="45" t="s">
        <v>265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524</v>
      </c>
      <c r="BM477" s="28" t="s">
        <v>287</v>
      </c>
    </row>
    <row r="478" spans="1:65" ht="15">
      <c r="A478" s="25" t="s">
        <v>15</v>
      </c>
      <c r="B478" s="18" t="s">
        <v>112</v>
      </c>
      <c r="C478" s="15" t="s">
        <v>113</v>
      </c>
      <c r="D478" s="16" t="s">
        <v>288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114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299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0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0</v>
      </c>
    </row>
    <row r="482" spans="1:65">
      <c r="A482" s="30"/>
      <c r="B482" s="18">
        <v>1</v>
      </c>
      <c r="C482" s="14">
        <v>1</v>
      </c>
      <c r="D482" s="205">
        <v>93.2</v>
      </c>
      <c r="E482" s="206"/>
      <c r="F482" s="207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07"/>
      <c r="S482" s="207"/>
      <c r="T482" s="207"/>
      <c r="U482" s="207"/>
      <c r="V482" s="207"/>
      <c r="W482" s="207"/>
      <c r="X482" s="207"/>
      <c r="Y482" s="207"/>
      <c r="Z482" s="207"/>
      <c r="AA482" s="207"/>
      <c r="AB482" s="207"/>
      <c r="AC482" s="207"/>
      <c r="AD482" s="207"/>
      <c r="AE482" s="207"/>
      <c r="AF482" s="207"/>
      <c r="AG482" s="207"/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7"/>
      <c r="AT482" s="207"/>
      <c r="AU482" s="207"/>
      <c r="AV482" s="207"/>
      <c r="AW482" s="207"/>
      <c r="AX482" s="207"/>
      <c r="AY482" s="207"/>
      <c r="AZ482" s="207"/>
      <c r="BA482" s="207"/>
      <c r="BB482" s="207"/>
      <c r="BC482" s="207"/>
      <c r="BD482" s="207"/>
      <c r="BE482" s="207"/>
      <c r="BF482" s="207"/>
      <c r="BG482" s="207"/>
      <c r="BH482" s="207"/>
      <c r="BI482" s="207"/>
      <c r="BJ482" s="207"/>
      <c r="BK482" s="207"/>
      <c r="BL482" s="207"/>
      <c r="BM482" s="208">
        <v>1</v>
      </c>
    </row>
    <row r="483" spans="1:65">
      <c r="A483" s="30"/>
      <c r="B483" s="19">
        <v>1</v>
      </c>
      <c r="C483" s="9">
        <v>2</v>
      </c>
      <c r="D483" s="209">
        <v>95.8</v>
      </c>
      <c r="E483" s="206"/>
      <c r="F483" s="207"/>
      <c r="G483" s="207"/>
      <c r="H483" s="207"/>
      <c r="I483" s="207"/>
      <c r="J483" s="207"/>
      <c r="K483" s="207"/>
      <c r="L483" s="207"/>
      <c r="M483" s="207"/>
      <c r="N483" s="207"/>
      <c r="O483" s="207"/>
      <c r="P483" s="207"/>
      <c r="Q483" s="207"/>
      <c r="R483" s="207"/>
      <c r="S483" s="207"/>
      <c r="T483" s="207"/>
      <c r="U483" s="207"/>
      <c r="V483" s="207"/>
      <c r="W483" s="207"/>
      <c r="X483" s="207"/>
      <c r="Y483" s="207"/>
      <c r="Z483" s="207"/>
      <c r="AA483" s="207"/>
      <c r="AB483" s="207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  <c r="BI483" s="207"/>
      <c r="BJ483" s="207"/>
      <c r="BK483" s="207"/>
      <c r="BL483" s="207"/>
      <c r="BM483" s="208">
        <v>16</v>
      </c>
    </row>
    <row r="484" spans="1:65">
      <c r="A484" s="30"/>
      <c r="B484" s="20" t="s">
        <v>260</v>
      </c>
      <c r="C484" s="12"/>
      <c r="D484" s="211">
        <v>94.5</v>
      </c>
      <c r="E484" s="206"/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07"/>
      <c r="S484" s="207"/>
      <c r="T484" s="207"/>
      <c r="U484" s="207"/>
      <c r="V484" s="207"/>
      <c r="W484" s="207"/>
      <c r="X484" s="207"/>
      <c r="Y484" s="207"/>
      <c r="Z484" s="207"/>
      <c r="AA484" s="207"/>
      <c r="AB484" s="207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08">
        <v>16</v>
      </c>
    </row>
    <row r="485" spans="1:65">
      <c r="A485" s="30"/>
      <c r="B485" s="3" t="s">
        <v>261</v>
      </c>
      <c r="C485" s="29"/>
      <c r="D485" s="209">
        <v>94.5</v>
      </c>
      <c r="E485" s="206"/>
      <c r="F485" s="207"/>
      <c r="G485" s="207"/>
      <c r="H485" s="207"/>
      <c r="I485" s="207"/>
      <c r="J485" s="207"/>
      <c r="K485" s="207"/>
      <c r="L485" s="207"/>
      <c r="M485" s="207"/>
      <c r="N485" s="207"/>
      <c r="O485" s="207"/>
      <c r="P485" s="207"/>
      <c r="Q485" s="207"/>
      <c r="R485" s="207"/>
      <c r="S485" s="207"/>
      <c r="T485" s="207"/>
      <c r="U485" s="207"/>
      <c r="V485" s="207"/>
      <c r="W485" s="207"/>
      <c r="X485" s="207"/>
      <c r="Y485" s="207"/>
      <c r="Z485" s="207"/>
      <c r="AA485" s="207"/>
      <c r="AB485" s="207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  <c r="BI485" s="207"/>
      <c r="BJ485" s="207"/>
      <c r="BK485" s="207"/>
      <c r="BL485" s="207"/>
      <c r="BM485" s="208">
        <v>94.5</v>
      </c>
    </row>
    <row r="486" spans="1:65">
      <c r="A486" s="30"/>
      <c r="B486" s="3" t="s">
        <v>262</v>
      </c>
      <c r="C486" s="29"/>
      <c r="D486" s="209">
        <v>1.8384776310850195</v>
      </c>
      <c r="E486" s="206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07"/>
      <c r="S486" s="207"/>
      <c r="T486" s="207"/>
      <c r="U486" s="207"/>
      <c r="V486" s="207"/>
      <c r="W486" s="207"/>
      <c r="X486" s="207"/>
      <c r="Y486" s="207"/>
      <c r="Z486" s="207"/>
      <c r="AA486" s="207"/>
      <c r="AB486" s="207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08">
        <v>22</v>
      </c>
    </row>
    <row r="487" spans="1:65">
      <c r="A487" s="30"/>
      <c r="B487" s="3" t="s">
        <v>86</v>
      </c>
      <c r="C487" s="29"/>
      <c r="D487" s="13">
        <v>1.9454789746931423E-2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263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264</v>
      </c>
      <c r="C489" s="47"/>
      <c r="D489" s="45" t="s">
        <v>265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525</v>
      </c>
      <c r="BM491" s="28" t="s">
        <v>287</v>
      </c>
    </row>
    <row r="492" spans="1:65" ht="15">
      <c r="A492" s="25" t="s">
        <v>18</v>
      </c>
      <c r="B492" s="18" t="s">
        <v>112</v>
      </c>
      <c r="C492" s="15" t="s">
        <v>113</v>
      </c>
      <c r="D492" s="16" t="s">
        <v>288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114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299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5">
        <v>95.4</v>
      </c>
      <c r="E496" s="206"/>
      <c r="F496" s="207"/>
      <c r="G496" s="207"/>
      <c r="H496" s="207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  <c r="AA496" s="207"/>
      <c r="AB496" s="207"/>
      <c r="AC496" s="207"/>
      <c r="AD496" s="207"/>
      <c r="AE496" s="207"/>
      <c r="AF496" s="207"/>
      <c r="AG496" s="207"/>
      <c r="AH496" s="207"/>
      <c r="AI496" s="207"/>
      <c r="AJ496" s="207"/>
      <c r="AK496" s="207"/>
      <c r="AL496" s="207"/>
      <c r="AM496" s="207"/>
      <c r="AN496" s="207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7"/>
      <c r="BA496" s="207"/>
      <c r="BB496" s="207"/>
      <c r="BC496" s="207"/>
      <c r="BD496" s="207"/>
      <c r="BE496" s="207"/>
      <c r="BF496" s="207"/>
      <c r="BG496" s="207"/>
      <c r="BH496" s="207"/>
      <c r="BI496" s="207"/>
      <c r="BJ496" s="207"/>
      <c r="BK496" s="207"/>
      <c r="BL496" s="207"/>
      <c r="BM496" s="208">
        <v>1</v>
      </c>
    </row>
    <row r="497" spans="1:65">
      <c r="A497" s="30"/>
      <c r="B497" s="19">
        <v>1</v>
      </c>
      <c r="C497" s="9">
        <v>2</v>
      </c>
      <c r="D497" s="209">
        <v>93.9</v>
      </c>
      <c r="E497" s="206"/>
      <c r="F497" s="207"/>
      <c r="G497" s="207"/>
      <c r="H497" s="207"/>
      <c r="I497" s="207"/>
      <c r="J497" s="207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  <c r="AA497" s="207"/>
      <c r="AB497" s="207"/>
      <c r="AC497" s="207"/>
      <c r="AD497" s="207"/>
      <c r="AE497" s="207"/>
      <c r="AF497" s="207"/>
      <c r="AG497" s="207"/>
      <c r="AH497" s="207"/>
      <c r="AI497" s="207"/>
      <c r="AJ497" s="207"/>
      <c r="AK497" s="207"/>
      <c r="AL497" s="207"/>
      <c r="AM497" s="207"/>
      <c r="AN497" s="207"/>
      <c r="AO497" s="207"/>
      <c r="AP497" s="207"/>
      <c r="AQ497" s="207"/>
      <c r="AR497" s="207"/>
      <c r="AS497" s="207"/>
      <c r="AT497" s="207"/>
      <c r="AU497" s="207"/>
      <c r="AV497" s="207"/>
      <c r="AW497" s="207"/>
      <c r="AX497" s="207"/>
      <c r="AY497" s="207"/>
      <c r="AZ497" s="207"/>
      <c r="BA497" s="207"/>
      <c r="BB497" s="207"/>
      <c r="BC497" s="207"/>
      <c r="BD497" s="207"/>
      <c r="BE497" s="207"/>
      <c r="BF497" s="207"/>
      <c r="BG497" s="207"/>
      <c r="BH497" s="207"/>
      <c r="BI497" s="207"/>
      <c r="BJ497" s="207"/>
      <c r="BK497" s="207"/>
      <c r="BL497" s="207"/>
      <c r="BM497" s="208">
        <v>17</v>
      </c>
    </row>
    <row r="498" spans="1:65">
      <c r="A498" s="30"/>
      <c r="B498" s="20" t="s">
        <v>260</v>
      </c>
      <c r="C498" s="12"/>
      <c r="D498" s="211">
        <v>94.65</v>
      </c>
      <c r="E498" s="206"/>
      <c r="F498" s="207"/>
      <c r="G498" s="207"/>
      <c r="H498" s="207"/>
      <c r="I498" s="207"/>
      <c r="J498" s="207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  <c r="AA498" s="207"/>
      <c r="AB498" s="207"/>
      <c r="AC498" s="207"/>
      <c r="AD498" s="207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08">
        <v>16</v>
      </c>
    </row>
    <row r="499" spans="1:65">
      <c r="A499" s="30"/>
      <c r="B499" s="3" t="s">
        <v>261</v>
      </c>
      <c r="C499" s="29"/>
      <c r="D499" s="209">
        <v>94.65</v>
      </c>
      <c r="E499" s="206"/>
      <c r="F499" s="207"/>
      <c r="G499" s="207"/>
      <c r="H499" s="207"/>
      <c r="I499" s="207"/>
      <c r="J499" s="207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08">
        <v>94.65</v>
      </c>
    </row>
    <row r="500" spans="1:65">
      <c r="A500" s="30"/>
      <c r="B500" s="3" t="s">
        <v>262</v>
      </c>
      <c r="C500" s="29"/>
      <c r="D500" s="209">
        <v>1.0606601717798212</v>
      </c>
      <c r="E500" s="206"/>
      <c r="F500" s="207"/>
      <c r="G500" s="207"/>
      <c r="H500" s="207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08">
        <v>23</v>
      </c>
    </row>
    <row r="501" spans="1:65">
      <c r="A501" s="30"/>
      <c r="B501" s="3" t="s">
        <v>86</v>
      </c>
      <c r="C501" s="29"/>
      <c r="D501" s="13">
        <v>1.1206129654303445E-2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263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264</v>
      </c>
      <c r="C503" s="47"/>
      <c r="D503" s="45" t="s">
        <v>265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526</v>
      </c>
      <c r="BM505" s="28" t="s">
        <v>287</v>
      </c>
    </row>
    <row r="506" spans="1:65" ht="15">
      <c r="A506" s="25" t="s">
        <v>21</v>
      </c>
      <c r="B506" s="18" t="s">
        <v>112</v>
      </c>
      <c r="C506" s="15" t="s">
        <v>113</v>
      </c>
      <c r="D506" s="16" t="s">
        <v>288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114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299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1.68</v>
      </c>
      <c r="E510" s="15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1.7</v>
      </c>
      <c r="E511" s="15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18</v>
      </c>
    </row>
    <row r="512" spans="1:65">
      <c r="A512" s="30"/>
      <c r="B512" s="20" t="s">
        <v>260</v>
      </c>
      <c r="C512" s="12"/>
      <c r="D512" s="23">
        <v>1.69</v>
      </c>
      <c r="E512" s="15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261</v>
      </c>
      <c r="C513" s="29"/>
      <c r="D513" s="11">
        <v>1.69</v>
      </c>
      <c r="E513" s="15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1.69</v>
      </c>
    </row>
    <row r="514" spans="1:65">
      <c r="A514" s="30"/>
      <c r="B514" s="3" t="s">
        <v>262</v>
      </c>
      <c r="C514" s="29"/>
      <c r="D514" s="24">
        <v>1.4142135623730963E-2</v>
      </c>
      <c r="E514" s="15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24</v>
      </c>
    </row>
    <row r="515" spans="1:65">
      <c r="A515" s="30"/>
      <c r="B515" s="3" t="s">
        <v>86</v>
      </c>
      <c r="C515" s="29"/>
      <c r="D515" s="13">
        <v>8.3681275880064868E-3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263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264</v>
      </c>
      <c r="C517" s="47"/>
      <c r="D517" s="45" t="s">
        <v>265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527</v>
      </c>
      <c r="BM519" s="28" t="s">
        <v>287</v>
      </c>
    </row>
    <row r="520" spans="1:65" ht="15">
      <c r="A520" s="25" t="s">
        <v>24</v>
      </c>
      <c r="B520" s="18" t="s">
        <v>112</v>
      </c>
      <c r="C520" s="15" t="s">
        <v>113</v>
      </c>
      <c r="D520" s="16" t="s">
        <v>288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114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299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0.95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0.98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19</v>
      </c>
    </row>
    <row r="526" spans="1:65">
      <c r="A526" s="30"/>
      <c r="B526" s="20" t="s">
        <v>260</v>
      </c>
      <c r="C526" s="12"/>
      <c r="D526" s="23">
        <v>0.96499999999999997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261</v>
      </c>
      <c r="C527" s="29"/>
      <c r="D527" s="11">
        <v>0.96499999999999997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0.96499999999999997</v>
      </c>
    </row>
    <row r="528" spans="1:65">
      <c r="A528" s="30"/>
      <c r="B528" s="3" t="s">
        <v>262</v>
      </c>
      <c r="C528" s="29"/>
      <c r="D528" s="24">
        <v>2.1213203435596444E-2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25</v>
      </c>
    </row>
    <row r="529" spans="1:65">
      <c r="A529" s="30"/>
      <c r="B529" s="3" t="s">
        <v>86</v>
      </c>
      <c r="C529" s="29"/>
      <c r="D529" s="13">
        <v>2.1982594233778699E-2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263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264</v>
      </c>
      <c r="C531" s="47"/>
      <c r="D531" s="45" t="s">
        <v>265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528</v>
      </c>
      <c r="BM533" s="28" t="s">
        <v>287</v>
      </c>
    </row>
    <row r="534" spans="1:65" ht="15">
      <c r="A534" s="25" t="s">
        <v>27</v>
      </c>
      <c r="B534" s="18" t="s">
        <v>112</v>
      </c>
      <c r="C534" s="15" t="s">
        <v>113</v>
      </c>
      <c r="D534" s="16" t="s">
        <v>288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114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299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47" t="s">
        <v>96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8" t="s">
        <v>96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35</v>
      </c>
    </row>
    <row r="540" spans="1:65">
      <c r="A540" s="30"/>
      <c r="B540" s="20" t="s">
        <v>260</v>
      </c>
      <c r="C540" s="12"/>
      <c r="D540" s="23" t="s">
        <v>661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261</v>
      </c>
      <c r="C541" s="29"/>
      <c r="D541" s="11" t="s">
        <v>661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96</v>
      </c>
    </row>
    <row r="542" spans="1:65">
      <c r="A542" s="30"/>
      <c r="B542" s="3" t="s">
        <v>262</v>
      </c>
      <c r="C542" s="29"/>
      <c r="D542" s="24" t="s">
        <v>661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26</v>
      </c>
    </row>
    <row r="543" spans="1:65">
      <c r="A543" s="30"/>
      <c r="B543" s="3" t="s">
        <v>86</v>
      </c>
      <c r="C543" s="29"/>
      <c r="D543" s="13" t="s">
        <v>661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263</v>
      </c>
      <c r="C544" s="29"/>
      <c r="D544" s="13" t="s">
        <v>661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264</v>
      </c>
      <c r="C545" s="47"/>
      <c r="D545" s="45" t="s">
        <v>265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529</v>
      </c>
      <c r="BM547" s="28" t="s">
        <v>287</v>
      </c>
    </row>
    <row r="548" spans="1:65" ht="15">
      <c r="A548" s="25" t="s">
        <v>30</v>
      </c>
      <c r="B548" s="18" t="s">
        <v>112</v>
      </c>
      <c r="C548" s="15" t="s">
        <v>113</v>
      </c>
      <c r="D548" s="16" t="s">
        <v>288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114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299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5">
        <v>17</v>
      </c>
      <c r="E552" s="216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  <c r="AL552" s="217"/>
      <c r="AM552" s="217"/>
      <c r="AN552" s="217"/>
      <c r="AO552" s="217"/>
      <c r="AP552" s="217"/>
      <c r="AQ552" s="217"/>
      <c r="AR552" s="217"/>
      <c r="AS552" s="217"/>
      <c r="AT552" s="217"/>
      <c r="AU552" s="217"/>
      <c r="AV552" s="217"/>
      <c r="AW552" s="217"/>
      <c r="AX552" s="217"/>
      <c r="AY552" s="217"/>
      <c r="AZ552" s="217"/>
      <c r="BA552" s="217"/>
      <c r="BB552" s="217"/>
      <c r="BC552" s="217"/>
      <c r="BD552" s="217"/>
      <c r="BE552" s="217"/>
      <c r="BF552" s="217"/>
      <c r="BG552" s="217"/>
      <c r="BH552" s="217"/>
      <c r="BI552" s="217"/>
      <c r="BJ552" s="217"/>
      <c r="BK552" s="217"/>
      <c r="BL552" s="217"/>
      <c r="BM552" s="218">
        <v>1</v>
      </c>
    </row>
    <row r="553" spans="1:65">
      <c r="A553" s="30"/>
      <c r="B553" s="19">
        <v>1</v>
      </c>
      <c r="C553" s="9">
        <v>2</v>
      </c>
      <c r="D553" s="219">
        <v>17.2</v>
      </c>
      <c r="E553" s="216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7"/>
      <c r="AT553" s="217"/>
      <c r="AU553" s="217"/>
      <c r="AV553" s="217"/>
      <c r="AW553" s="217"/>
      <c r="AX553" s="217"/>
      <c r="AY553" s="217"/>
      <c r="AZ553" s="217"/>
      <c r="BA553" s="217"/>
      <c r="BB553" s="217"/>
      <c r="BC553" s="217"/>
      <c r="BD553" s="217"/>
      <c r="BE553" s="217"/>
      <c r="BF553" s="217"/>
      <c r="BG553" s="217"/>
      <c r="BH553" s="217"/>
      <c r="BI553" s="217"/>
      <c r="BJ553" s="217"/>
      <c r="BK553" s="217"/>
      <c r="BL553" s="217"/>
      <c r="BM553" s="218">
        <v>21</v>
      </c>
    </row>
    <row r="554" spans="1:65">
      <c r="A554" s="30"/>
      <c r="B554" s="20" t="s">
        <v>260</v>
      </c>
      <c r="C554" s="12"/>
      <c r="D554" s="221">
        <v>17.100000000000001</v>
      </c>
      <c r="E554" s="216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18">
        <v>16</v>
      </c>
    </row>
    <row r="555" spans="1:65">
      <c r="A555" s="30"/>
      <c r="B555" s="3" t="s">
        <v>261</v>
      </c>
      <c r="C555" s="29"/>
      <c r="D555" s="219">
        <v>17.100000000000001</v>
      </c>
      <c r="E555" s="216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18">
        <v>17.100000000000001</v>
      </c>
    </row>
    <row r="556" spans="1:65">
      <c r="A556" s="30"/>
      <c r="B556" s="3" t="s">
        <v>262</v>
      </c>
      <c r="C556" s="29"/>
      <c r="D556" s="219">
        <v>0.141421356237309</v>
      </c>
      <c r="E556" s="216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18">
        <v>27</v>
      </c>
    </row>
    <row r="557" spans="1:65">
      <c r="A557" s="30"/>
      <c r="B557" s="3" t="s">
        <v>86</v>
      </c>
      <c r="C557" s="29"/>
      <c r="D557" s="13">
        <v>8.2702547507198243E-3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263</v>
      </c>
      <c r="C558" s="29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264</v>
      </c>
      <c r="C559" s="47"/>
      <c r="D559" s="45" t="s">
        <v>265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530</v>
      </c>
      <c r="BM561" s="28" t="s">
        <v>287</v>
      </c>
    </row>
    <row r="562" spans="1:65" ht="15">
      <c r="A562" s="25" t="s">
        <v>63</v>
      </c>
      <c r="B562" s="18" t="s">
        <v>112</v>
      </c>
      <c r="C562" s="15" t="s">
        <v>113</v>
      </c>
      <c r="D562" s="16" t="s">
        <v>288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114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299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2">
        <v>0.44500000000000001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13">
        <v>1</v>
      </c>
    </row>
    <row r="567" spans="1:65">
      <c r="A567" s="30"/>
      <c r="B567" s="19">
        <v>1</v>
      </c>
      <c r="C567" s="9">
        <v>2</v>
      </c>
      <c r="D567" s="24">
        <v>0.44200000000000006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13">
        <v>3</v>
      </c>
    </row>
    <row r="568" spans="1:65">
      <c r="A568" s="30"/>
      <c r="B568" s="20" t="s">
        <v>260</v>
      </c>
      <c r="C568" s="12"/>
      <c r="D568" s="214">
        <v>0.44350000000000001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13">
        <v>16</v>
      </c>
    </row>
    <row r="569" spans="1:65">
      <c r="A569" s="30"/>
      <c r="B569" s="3" t="s">
        <v>261</v>
      </c>
      <c r="C569" s="29"/>
      <c r="D569" s="24">
        <v>0.44350000000000001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13">
        <v>0.44350000000000001</v>
      </c>
    </row>
    <row r="570" spans="1:65">
      <c r="A570" s="30"/>
      <c r="B570" s="3" t="s">
        <v>262</v>
      </c>
      <c r="C570" s="29"/>
      <c r="D570" s="24">
        <v>2.1213203435596051E-3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13">
        <v>28</v>
      </c>
    </row>
    <row r="571" spans="1:65">
      <c r="A571" s="30"/>
      <c r="B571" s="3" t="s">
        <v>86</v>
      </c>
      <c r="C571" s="29"/>
      <c r="D571" s="13">
        <v>4.7831349347454456E-3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263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264</v>
      </c>
      <c r="C573" s="47"/>
      <c r="D573" s="45" t="s">
        <v>265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531</v>
      </c>
      <c r="BM575" s="28" t="s">
        <v>287</v>
      </c>
    </row>
    <row r="576" spans="1:65" ht="15">
      <c r="A576" s="25" t="s">
        <v>64</v>
      </c>
      <c r="B576" s="18" t="s">
        <v>112</v>
      </c>
      <c r="C576" s="15" t="s">
        <v>113</v>
      </c>
      <c r="D576" s="16" t="s">
        <v>288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114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299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1.2</v>
      </c>
      <c r="E580" s="15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1.4</v>
      </c>
      <c r="E581" s="15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23</v>
      </c>
    </row>
    <row r="582" spans="1:65">
      <c r="A582" s="30"/>
      <c r="B582" s="20" t="s">
        <v>260</v>
      </c>
      <c r="C582" s="12"/>
      <c r="D582" s="23">
        <v>1.2999999999999998</v>
      </c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261</v>
      </c>
      <c r="C583" s="29"/>
      <c r="D583" s="11">
        <v>1.2999999999999998</v>
      </c>
      <c r="E583" s="15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1.3</v>
      </c>
    </row>
    <row r="584" spans="1:65">
      <c r="A584" s="30"/>
      <c r="B584" s="3" t="s">
        <v>262</v>
      </c>
      <c r="C584" s="29"/>
      <c r="D584" s="24">
        <v>0.14142135623730948</v>
      </c>
      <c r="E584" s="15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29</v>
      </c>
    </row>
    <row r="585" spans="1:65">
      <c r="A585" s="30"/>
      <c r="B585" s="3" t="s">
        <v>86</v>
      </c>
      <c r="C585" s="29"/>
      <c r="D585" s="13">
        <v>0.10878565864408422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263</v>
      </c>
      <c r="C586" s="29"/>
      <c r="D586" s="13">
        <v>-2.2204460492503131E-16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264</v>
      </c>
      <c r="C587" s="47"/>
      <c r="D587" s="45" t="s">
        <v>265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532</v>
      </c>
      <c r="BM589" s="28" t="s">
        <v>287</v>
      </c>
    </row>
    <row r="590" spans="1:65" ht="15">
      <c r="A590" s="25" t="s">
        <v>65</v>
      </c>
      <c r="B590" s="18" t="s">
        <v>112</v>
      </c>
      <c r="C590" s="15" t="s">
        <v>113</v>
      </c>
      <c r="D590" s="16" t="s">
        <v>288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114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299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0.5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0.5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24</v>
      </c>
    </row>
    <row r="596" spans="1:65">
      <c r="A596" s="30"/>
      <c r="B596" s="20" t="s">
        <v>260</v>
      </c>
      <c r="C596" s="12"/>
      <c r="D596" s="23">
        <v>0.5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261</v>
      </c>
      <c r="C597" s="29"/>
      <c r="D597" s="11">
        <v>0.5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0.5</v>
      </c>
    </row>
    <row r="598" spans="1:65">
      <c r="A598" s="30"/>
      <c r="B598" s="3" t="s">
        <v>262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30</v>
      </c>
    </row>
    <row r="599" spans="1:65">
      <c r="A599" s="30"/>
      <c r="B599" s="3" t="s">
        <v>86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263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264</v>
      </c>
      <c r="C601" s="47"/>
      <c r="D601" s="45" t="s">
        <v>265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533</v>
      </c>
      <c r="BM603" s="28" t="s">
        <v>287</v>
      </c>
    </row>
    <row r="604" spans="1:65" ht="15">
      <c r="A604" s="25" t="s">
        <v>32</v>
      </c>
      <c r="B604" s="18" t="s">
        <v>112</v>
      </c>
      <c r="C604" s="15" t="s">
        <v>113</v>
      </c>
      <c r="D604" s="16" t="s">
        <v>288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114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299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3.23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3.22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25</v>
      </c>
    </row>
    <row r="610" spans="1:65">
      <c r="A610" s="30"/>
      <c r="B610" s="20" t="s">
        <v>260</v>
      </c>
      <c r="C610" s="12"/>
      <c r="D610" s="23">
        <v>3.2250000000000001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261</v>
      </c>
      <c r="C611" s="29"/>
      <c r="D611" s="11">
        <v>3.2250000000000001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3.2250000000000001</v>
      </c>
    </row>
    <row r="612" spans="1:65">
      <c r="A612" s="30"/>
      <c r="B612" s="3" t="s">
        <v>262</v>
      </c>
      <c r="C612" s="29"/>
      <c r="D612" s="24">
        <v>7.0710678118653244E-3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31</v>
      </c>
    </row>
    <row r="613" spans="1:65">
      <c r="A613" s="30"/>
      <c r="B613" s="3" t="s">
        <v>86</v>
      </c>
      <c r="C613" s="29"/>
      <c r="D613" s="13">
        <v>2.1925791664698679E-3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263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264</v>
      </c>
      <c r="C615" s="47"/>
      <c r="D615" s="45" t="s">
        <v>265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534</v>
      </c>
      <c r="BM617" s="28" t="s">
        <v>287</v>
      </c>
    </row>
    <row r="618" spans="1:65" ht="15">
      <c r="A618" s="25" t="s">
        <v>66</v>
      </c>
      <c r="B618" s="18" t="s">
        <v>112</v>
      </c>
      <c r="C618" s="15" t="s">
        <v>113</v>
      </c>
      <c r="D618" s="16" t="s">
        <v>288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114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299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5">
        <v>110</v>
      </c>
      <c r="E622" s="206"/>
      <c r="F622" s="207"/>
      <c r="G622" s="207"/>
      <c r="H622" s="207"/>
      <c r="I622" s="207"/>
      <c r="J622" s="207"/>
      <c r="K622" s="207"/>
      <c r="L622" s="207"/>
      <c r="M622" s="207"/>
      <c r="N622" s="207"/>
      <c r="O622" s="207"/>
      <c r="P622" s="207"/>
      <c r="Q622" s="207"/>
      <c r="R622" s="207"/>
      <c r="S622" s="207"/>
      <c r="T622" s="207"/>
      <c r="U622" s="207"/>
      <c r="V622" s="207"/>
      <c r="W622" s="207"/>
      <c r="X622" s="207"/>
      <c r="Y622" s="207"/>
      <c r="Z622" s="207"/>
      <c r="AA622" s="207"/>
      <c r="AB622" s="207"/>
      <c r="AC622" s="207"/>
      <c r="AD622" s="207"/>
      <c r="AE622" s="207"/>
      <c r="AF622" s="207"/>
      <c r="AG622" s="207"/>
      <c r="AH622" s="207"/>
      <c r="AI622" s="207"/>
      <c r="AJ622" s="207"/>
      <c r="AK622" s="207"/>
      <c r="AL622" s="207"/>
      <c r="AM622" s="207"/>
      <c r="AN622" s="207"/>
      <c r="AO622" s="207"/>
      <c r="AP622" s="207"/>
      <c r="AQ622" s="207"/>
      <c r="AR622" s="207"/>
      <c r="AS622" s="207"/>
      <c r="AT622" s="207"/>
      <c r="AU622" s="207"/>
      <c r="AV622" s="207"/>
      <c r="AW622" s="207"/>
      <c r="AX622" s="207"/>
      <c r="AY622" s="207"/>
      <c r="AZ622" s="207"/>
      <c r="BA622" s="207"/>
      <c r="BB622" s="207"/>
      <c r="BC622" s="207"/>
      <c r="BD622" s="207"/>
      <c r="BE622" s="207"/>
      <c r="BF622" s="207"/>
      <c r="BG622" s="207"/>
      <c r="BH622" s="207"/>
      <c r="BI622" s="207"/>
      <c r="BJ622" s="207"/>
      <c r="BK622" s="207"/>
      <c r="BL622" s="207"/>
      <c r="BM622" s="208">
        <v>1</v>
      </c>
    </row>
    <row r="623" spans="1:65">
      <c r="A623" s="30"/>
      <c r="B623" s="19">
        <v>1</v>
      </c>
      <c r="C623" s="9">
        <v>2</v>
      </c>
      <c r="D623" s="209">
        <v>112</v>
      </c>
      <c r="E623" s="206"/>
      <c r="F623" s="207"/>
      <c r="G623" s="207"/>
      <c r="H623" s="207"/>
      <c r="I623" s="207"/>
      <c r="J623" s="207"/>
      <c r="K623" s="207"/>
      <c r="L623" s="207"/>
      <c r="M623" s="207"/>
      <c r="N623" s="207"/>
      <c r="O623" s="207"/>
      <c r="P623" s="207"/>
      <c r="Q623" s="207"/>
      <c r="R623" s="207"/>
      <c r="S623" s="207"/>
      <c r="T623" s="207"/>
      <c r="U623" s="207"/>
      <c r="V623" s="207"/>
      <c r="W623" s="207"/>
      <c r="X623" s="207"/>
      <c r="Y623" s="207"/>
      <c r="Z623" s="207"/>
      <c r="AA623" s="207"/>
      <c r="AB623" s="207"/>
      <c r="AC623" s="207"/>
      <c r="AD623" s="207"/>
      <c r="AE623" s="207"/>
      <c r="AF623" s="207"/>
      <c r="AG623" s="207"/>
      <c r="AH623" s="207"/>
      <c r="AI623" s="207"/>
      <c r="AJ623" s="207"/>
      <c r="AK623" s="207"/>
      <c r="AL623" s="207"/>
      <c r="AM623" s="207"/>
      <c r="AN623" s="207"/>
      <c r="AO623" s="207"/>
      <c r="AP623" s="207"/>
      <c r="AQ623" s="207"/>
      <c r="AR623" s="207"/>
      <c r="AS623" s="207"/>
      <c r="AT623" s="207"/>
      <c r="AU623" s="207"/>
      <c r="AV623" s="207"/>
      <c r="AW623" s="207"/>
      <c r="AX623" s="207"/>
      <c r="AY623" s="207"/>
      <c r="AZ623" s="207"/>
      <c r="BA623" s="207"/>
      <c r="BB623" s="207"/>
      <c r="BC623" s="207"/>
      <c r="BD623" s="207"/>
      <c r="BE623" s="207"/>
      <c r="BF623" s="207"/>
      <c r="BG623" s="207"/>
      <c r="BH623" s="207"/>
      <c r="BI623" s="207"/>
      <c r="BJ623" s="207"/>
      <c r="BK623" s="207"/>
      <c r="BL623" s="207"/>
      <c r="BM623" s="208">
        <v>4</v>
      </c>
    </row>
    <row r="624" spans="1:65">
      <c r="A624" s="30"/>
      <c r="B624" s="20" t="s">
        <v>260</v>
      </c>
      <c r="C624" s="12"/>
      <c r="D624" s="211">
        <v>111</v>
      </c>
      <c r="E624" s="206"/>
      <c r="F624" s="207"/>
      <c r="G624" s="207"/>
      <c r="H624" s="207"/>
      <c r="I624" s="207"/>
      <c r="J624" s="207"/>
      <c r="K624" s="207"/>
      <c r="L624" s="207"/>
      <c r="M624" s="207"/>
      <c r="N624" s="207"/>
      <c r="O624" s="207"/>
      <c r="P624" s="207"/>
      <c r="Q624" s="207"/>
      <c r="R624" s="207"/>
      <c r="S624" s="207"/>
      <c r="T624" s="207"/>
      <c r="U624" s="207"/>
      <c r="V624" s="207"/>
      <c r="W624" s="207"/>
      <c r="X624" s="207"/>
      <c r="Y624" s="207"/>
      <c r="Z624" s="207"/>
      <c r="AA624" s="207"/>
      <c r="AB624" s="207"/>
      <c r="AC624" s="207"/>
      <c r="AD624" s="207"/>
      <c r="AE624" s="207"/>
      <c r="AF624" s="207"/>
      <c r="AG624" s="207"/>
      <c r="AH624" s="207"/>
      <c r="AI624" s="207"/>
      <c r="AJ624" s="207"/>
      <c r="AK624" s="207"/>
      <c r="AL624" s="207"/>
      <c r="AM624" s="207"/>
      <c r="AN624" s="207"/>
      <c r="AO624" s="207"/>
      <c r="AP624" s="207"/>
      <c r="AQ624" s="207"/>
      <c r="AR624" s="207"/>
      <c r="AS624" s="207"/>
      <c r="AT624" s="207"/>
      <c r="AU624" s="207"/>
      <c r="AV624" s="207"/>
      <c r="AW624" s="207"/>
      <c r="AX624" s="207"/>
      <c r="AY624" s="207"/>
      <c r="AZ624" s="207"/>
      <c r="BA624" s="207"/>
      <c r="BB624" s="207"/>
      <c r="BC624" s="207"/>
      <c r="BD624" s="207"/>
      <c r="BE624" s="207"/>
      <c r="BF624" s="207"/>
      <c r="BG624" s="207"/>
      <c r="BH624" s="207"/>
      <c r="BI624" s="207"/>
      <c r="BJ624" s="207"/>
      <c r="BK624" s="207"/>
      <c r="BL624" s="207"/>
      <c r="BM624" s="208">
        <v>16</v>
      </c>
    </row>
    <row r="625" spans="1:65">
      <c r="A625" s="30"/>
      <c r="B625" s="3" t="s">
        <v>261</v>
      </c>
      <c r="C625" s="29"/>
      <c r="D625" s="209">
        <v>111</v>
      </c>
      <c r="E625" s="206"/>
      <c r="F625" s="207"/>
      <c r="G625" s="207"/>
      <c r="H625" s="207"/>
      <c r="I625" s="207"/>
      <c r="J625" s="207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  <c r="AA625" s="207"/>
      <c r="AB625" s="207"/>
      <c r="AC625" s="207"/>
      <c r="AD625" s="207"/>
      <c r="AE625" s="207"/>
      <c r="AF625" s="207"/>
      <c r="AG625" s="207"/>
      <c r="AH625" s="207"/>
      <c r="AI625" s="207"/>
      <c r="AJ625" s="207"/>
      <c r="AK625" s="207"/>
      <c r="AL625" s="207"/>
      <c r="AM625" s="207"/>
      <c r="AN625" s="207"/>
      <c r="AO625" s="207"/>
      <c r="AP625" s="207"/>
      <c r="AQ625" s="207"/>
      <c r="AR625" s="207"/>
      <c r="AS625" s="207"/>
      <c r="AT625" s="207"/>
      <c r="AU625" s="207"/>
      <c r="AV625" s="207"/>
      <c r="AW625" s="207"/>
      <c r="AX625" s="207"/>
      <c r="AY625" s="207"/>
      <c r="AZ625" s="207"/>
      <c r="BA625" s="207"/>
      <c r="BB625" s="207"/>
      <c r="BC625" s="207"/>
      <c r="BD625" s="207"/>
      <c r="BE625" s="207"/>
      <c r="BF625" s="207"/>
      <c r="BG625" s="207"/>
      <c r="BH625" s="207"/>
      <c r="BI625" s="207"/>
      <c r="BJ625" s="207"/>
      <c r="BK625" s="207"/>
      <c r="BL625" s="207"/>
      <c r="BM625" s="208">
        <v>111</v>
      </c>
    </row>
    <row r="626" spans="1:65">
      <c r="A626" s="30"/>
      <c r="B626" s="3" t="s">
        <v>262</v>
      </c>
      <c r="C626" s="29"/>
      <c r="D626" s="209">
        <v>1.4142135623730951</v>
      </c>
      <c r="E626" s="206"/>
      <c r="F626" s="207"/>
      <c r="G626" s="207"/>
      <c r="H626" s="207"/>
      <c r="I626" s="207"/>
      <c r="J626" s="207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  <c r="AA626" s="207"/>
      <c r="AB626" s="207"/>
      <c r="AC626" s="207"/>
      <c r="AD626" s="207"/>
      <c r="AE626" s="207"/>
      <c r="AF626" s="207"/>
      <c r="AG626" s="207"/>
      <c r="AH626" s="207"/>
      <c r="AI626" s="207"/>
      <c r="AJ626" s="207"/>
      <c r="AK626" s="207"/>
      <c r="AL626" s="207"/>
      <c r="AM626" s="207"/>
      <c r="AN626" s="207"/>
      <c r="AO626" s="207"/>
      <c r="AP626" s="207"/>
      <c r="AQ626" s="207"/>
      <c r="AR626" s="207"/>
      <c r="AS626" s="207"/>
      <c r="AT626" s="207"/>
      <c r="AU626" s="207"/>
      <c r="AV626" s="207"/>
      <c r="AW626" s="207"/>
      <c r="AX626" s="207"/>
      <c r="AY626" s="207"/>
      <c r="AZ626" s="207"/>
      <c r="BA626" s="207"/>
      <c r="BB626" s="207"/>
      <c r="BC626" s="207"/>
      <c r="BD626" s="207"/>
      <c r="BE626" s="207"/>
      <c r="BF626" s="207"/>
      <c r="BG626" s="207"/>
      <c r="BH626" s="207"/>
      <c r="BI626" s="207"/>
      <c r="BJ626" s="207"/>
      <c r="BK626" s="207"/>
      <c r="BL626" s="207"/>
      <c r="BM626" s="208">
        <v>32</v>
      </c>
    </row>
    <row r="627" spans="1:65">
      <c r="A627" s="30"/>
      <c r="B627" s="3" t="s">
        <v>86</v>
      </c>
      <c r="C627" s="29"/>
      <c r="D627" s="13">
        <v>1.2740662724081938E-2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263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264</v>
      </c>
      <c r="C629" s="47"/>
      <c r="D629" s="45" t="s">
        <v>265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535</v>
      </c>
      <c r="BM631" s="28" t="s">
        <v>287</v>
      </c>
    </row>
    <row r="632" spans="1:65" ht="15">
      <c r="A632" s="25" t="s">
        <v>35</v>
      </c>
      <c r="B632" s="18" t="s">
        <v>112</v>
      </c>
      <c r="C632" s="15" t="s">
        <v>113</v>
      </c>
      <c r="D632" s="16" t="s">
        <v>288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114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299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5.75</v>
      </c>
      <c r="E636" s="15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5.2</v>
      </c>
      <c r="E637" s="15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27</v>
      </c>
    </row>
    <row r="638" spans="1:65">
      <c r="A638" s="30"/>
      <c r="B638" s="20" t="s">
        <v>260</v>
      </c>
      <c r="C638" s="12"/>
      <c r="D638" s="23">
        <v>5.4749999999999996</v>
      </c>
      <c r="E638" s="15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261</v>
      </c>
      <c r="C639" s="29"/>
      <c r="D639" s="11">
        <v>5.4749999999999996</v>
      </c>
      <c r="E639" s="15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5.4749999999999996</v>
      </c>
    </row>
    <row r="640" spans="1:65">
      <c r="A640" s="30"/>
      <c r="B640" s="3" t="s">
        <v>262</v>
      </c>
      <c r="C640" s="29"/>
      <c r="D640" s="24">
        <v>0.38890872965260098</v>
      </c>
      <c r="E640" s="15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33</v>
      </c>
    </row>
    <row r="641" spans="1:65">
      <c r="A641" s="30"/>
      <c r="B641" s="3" t="s">
        <v>86</v>
      </c>
      <c r="C641" s="29"/>
      <c r="D641" s="13">
        <v>7.1033557927415711E-2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263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264</v>
      </c>
      <c r="C643" s="47"/>
      <c r="D643" s="45" t="s">
        <v>265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536</v>
      </c>
      <c r="BM645" s="28" t="s">
        <v>287</v>
      </c>
    </row>
    <row r="646" spans="1:65" ht="15">
      <c r="A646" s="25" t="s">
        <v>38</v>
      </c>
      <c r="B646" s="18" t="s">
        <v>112</v>
      </c>
      <c r="C646" s="15" t="s">
        <v>113</v>
      </c>
      <c r="D646" s="16" t="s">
        <v>288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114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299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5">
        <v>31.5</v>
      </c>
      <c r="E650" s="216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1</v>
      </c>
    </row>
    <row r="651" spans="1:65">
      <c r="A651" s="30"/>
      <c r="B651" s="19">
        <v>1</v>
      </c>
      <c r="C651" s="9">
        <v>2</v>
      </c>
      <c r="D651" s="219">
        <v>31.899999999999995</v>
      </c>
      <c r="E651" s="216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28</v>
      </c>
    </row>
    <row r="652" spans="1:65">
      <c r="A652" s="30"/>
      <c r="B652" s="20" t="s">
        <v>260</v>
      </c>
      <c r="C652" s="12"/>
      <c r="D652" s="221">
        <v>31.699999999999996</v>
      </c>
      <c r="E652" s="216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16</v>
      </c>
    </row>
    <row r="653" spans="1:65">
      <c r="A653" s="30"/>
      <c r="B653" s="3" t="s">
        <v>261</v>
      </c>
      <c r="C653" s="29"/>
      <c r="D653" s="219">
        <v>31.699999999999996</v>
      </c>
      <c r="E653" s="216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31.7</v>
      </c>
    </row>
    <row r="654" spans="1:65">
      <c r="A654" s="30"/>
      <c r="B654" s="3" t="s">
        <v>262</v>
      </c>
      <c r="C654" s="29"/>
      <c r="D654" s="219">
        <v>0.28284271247461551</v>
      </c>
      <c r="E654" s="216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18">
        <v>34</v>
      </c>
    </row>
    <row r="655" spans="1:65">
      <c r="A655" s="30"/>
      <c r="B655" s="3" t="s">
        <v>86</v>
      </c>
      <c r="C655" s="29"/>
      <c r="D655" s="13">
        <v>8.9224830433632663E-3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263</v>
      </c>
      <c r="C656" s="29"/>
      <c r="D656" s="13">
        <v>-1.1102230246251565E-16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264</v>
      </c>
      <c r="C657" s="47"/>
      <c r="D657" s="45" t="s">
        <v>265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537</v>
      </c>
      <c r="BM659" s="28" t="s">
        <v>287</v>
      </c>
    </row>
    <row r="660" spans="1:65" ht="15">
      <c r="A660" s="25" t="s">
        <v>41</v>
      </c>
      <c r="B660" s="18" t="s">
        <v>112</v>
      </c>
      <c r="C660" s="15" t="s">
        <v>113</v>
      </c>
      <c r="D660" s="16" t="s">
        <v>288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114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299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3.26</v>
      </c>
      <c r="E664" s="15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3.21</v>
      </c>
      <c r="E665" s="15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29</v>
      </c>
    </row>
    <row r="666" spans="1:65">
      <c r="A666" s="30"/>
      <c r="B666" s="20" t="s">
        <v>260</v>
      </c>
      <c r="C666" s="12"/>
      <c r="D666" s="23">
        <v>3.2349999999999999</v>
      </c>
      <c r="E666" s="15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261</v>
      </c>
      <c r="C667" s="29"/>
      <c r="D667" s="11">
        <v>3.2349999999999999</v>
      </c>
      <c r="E667" s="15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3.2349999999999999</v>
      </c>
    </row>
    <row r="668" spans="1:65">
      <c r="A668" s="30"/>
      <c r="B668" s="3" t="s">
        <v>262</v>
      </c>
      <c r="C668" s="29"/>
      <c r="D668" s="24">
        <v>3.5355339059327251E-2</v>
      </c>
      <c r="E668" s="15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35</v>
      </c>
    </row>
    <row r="669" spans="1:65">
      <c r="A669" s="30"/>
      <c r="B669" s="3" t="s">
        <v>86</v>
      </c>
      <c r="C669" s="29"/>
      <c r="D669" s="13">
        <v>1.0929007437195441E-2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263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264</v>
      </c>
      <c r="C671" s="47"/>
      <c r="D671" s="45" t="s">
        <v>265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538</v>
      </c>
      <c r="BM673" s="28" t="s">
        <v>287</v>
      </c>
    </row>
    <row r="674" spans="1:65" ht="15">
      <c r="A674" s="25" t="s">
        <v>44</v>
      </c>
      <c r="B674" s="18" t="s">
        <v>112</v>
      </c>
      <c r="C674" s="15" t="s">
        <v>113</v>
      </c>
      <c r="D674" s="16" t="s">
        <v>288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114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299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5">
        <v>115</v>
      </c>
      <c r="E678" s="206"/>
      <c r="F678" s="207"/>
      <c r="G678" s="207"/>
      <c r="H678" s="207"/>
      <c r="I678" s="207"/>
      <c r="J678" s="207"/>
      <c r="K678" s="207"/>
      <c r="L678" s="207"/>
      <c r="M678" s="207"/>
      <c r="N678" s="207"/>
      <c r="O678" s="207"/>
      <c r="P678" s="207"/>
      <c r="Q678" s="207"/>
      <c r="R678" s="207"/>
      <c r="S678" s="207"/>
      <c r="T678" s="207"/>
      <c r="U678" s="207"/>
      <c r="V678" s="207"/>
      <c r="W678" s="207"/>
      <c r="X678" s="207"/>
      <c r="Y678" s="207"/>
      <c r="Z678" s="207"/>
      <c r="AA678" s="207"/>
      <c r="AB678" s="207"/>
      <c r="AC678" s="207"/>
      <c r="AD678" s="207"/>
      <c r="AE678" s="207"/>
      <c r="AF678" s="207"/>
      <c r="AG678" s="207"/>
      <c r="AH678" s="207"/>
      <c r="AI678" s="207"/>
      <c r="AJ678" s="207"/>
      <c r="AK678" s="207"/>
      <c r="AL678" s="207"/>
      <c r="AM678" s="207"/>
      <c r="AN678" s="207"/>
      <c r="AO678" s="207"/>
      <c r="AP678" s="207"/>
      <c r="AQ678" s="207"/>
      <c r="AR678" s="207"/>
      <c r="AS678" s="207"/>
      <c r="AT678" s="207"/>
      <c r="AU678" s="207"/>
      <c r="AV678" s="207"/>
      <c r="AW678" s="207"/>
      <c r="AX678" s="207"/>
      <c r="AY678" s="207"/>
      <c r="AZ678" s="207"/>
      <c r="BA678" s="207"/>
      <c r="BB678" s="207"/>
      <c r="BC678" s="207"/>
      <c r="BD678" s="207"/>
      <c r="BE678" s="207"/>
      <c r="BF678" s="207"/>
      <c r="BG678" s="207"/>
      <c r="BH678" s="207"/>
      <c r="BI678" s="207"/>
      <c r="BJ678" s="207"/>
      <c r="BK678" s="207"/>
      <c r="BL678" s="207"/>
      <c r="BM678" s="208">
        <v>1</v>
      </c>
    </row>
    <row r="679" spans="1:65">
      <c r="A679" s="30"/>
      <c r="B679" s="19">
        <v>1</v>
      </c>
      <c r="C679" s="9">
        <v>2</v>
      </c>
      <c r="D679" s="209">
        <v>120</v>
      </c>
      <c r="E679" s="206"/>
      <c r="F679" s="207"/>
      <c r="G679" s="207"/>
      <c r="H679" s="207"/>
      <c r="I679" s="207"/>
      <c r="J679" s="207"/>
      <c r="K679" s="207"/>
      <c r="L679" s="207"/>
      <c r="M679" s="207"/>
      <c r="N679" s="207"/>
      <c r="O679" s="207"/>
      <c r="P679" s="207"/>
      <c r="Q679" s="207"/>
      <c r="R679" s="207"/>
      <c r="S679" s="207"/>
      <c r="T679" s="207"/>
      <c r="U679" s="207"/>
      <c r="V679" s="207"/>
      <c r="W679" s="207"/>
      <c r="X679" s="207"/>
      <c r="Y679" s="207"/>
      <c r="Z679" s="207"/>
      <c r="AA679" s="207"/>
      <c r="AB679" s="207"/>
      <c r="AC679" s="207"/>
      <c r="AD679" s="207"/>
      <c r="AE679" s="207"/>
      <c r="AF679" s="207"/>
      <c r="AG679" s="207"/>
      <c r="AH679" s="207"/>
      <c r="AI679" s="207"/>
      <c r="AJ679" s="207"/>
      <c r="AK679" s="207"/>
      <c r="AL679" s="207"/>
      <c r="AM679" s="207"/>
      <c r="AN679" s="207"/>
      <c r="AO679" s="207"/>
      <c r="AP679" s="207"/>
      <c r="AQ679" s="207"/>
      <c r="AR679" s="207"/>
      <c r="AS679" s="207"/>
      <c r="AT679" s="207"/>
      <c r="AU679" s="207"/>
      <c r="AV679" s="207"/>
      <c r="AW679" s="207"/>
      <c r="AX679" s="207"/>
      <c r="AY679" s="207"/>
      <c r="AZ679" s="207"/>
      <c r="BA679" s="207"/>
      <c r="BB679" s="207"/>
      <c r="BC679" s="207"/>
      <c r="BD679" s="207"/>
      <c r="BE679" s="207"/>
      <c r="BF679" s="207"/>
      <c r="BG679" s="207"/>
      <c r="BH679" s="207"/>
      <c r="BI679" s="207"/>
      <c r="BJ679" s="207"/>
      <c r="BK679" s="207"/>
      <c r="BL679" s="207"/>
      <c r="BM679" s="208">
        <v>5</v>
      </c>
    </row>
    <row r="680" spans="1:65">
      <c r="A680" s="30"/>
      <c r="B680" s="20" t="s">
        <v>260</v>
      </c>
      <c r="C680" s="12"/>
      <c r="D680" s="211">
        <v>117.5</v>
      </c>
      <c r="E680" s="206"/>
      <c r="F680" s="207"/>
      <c r="G680" s="207"/>
      <c r="H680" s="207"/>
      <c r="I680" s="207"/>
      <c r="J680" s="207"/>
      <c r="K680" s="207"/>
      <c r="L680" s="207"/>
      <c r="M680" s="207"/>
      <c r="N680" s="207"/>
      <c r="O680" s="207"/>
      <c r="P680" s="207"/>
      <c r="Q680" s="207"/>
      <c r="R680" s="207"/>
      <c r="S680" s="207"/>
      <c r="T680" s="207"/>
      <c r="U680" s="207"/>
      <c r="V680" s="207"/>
      <c r="W680" s="207"/>
      <c r="X680" s="207"/>
      <c r="Y680" s="207"/>
      <c r="Z680" s="207"/>
      <c r="AA680" s="207"/>
      <c r="AB680" s="207"/>
      <c r="AC680" s="207"/>
      <c r="AD680" s="207"/>
      <c r="AE680" s="207"/>
      <c r="AF680" s="207"/>
      <c r="AG680" s="207"/>
      <c r="AH680" s="207"/>
      <c r="AI680" s="207"/>
      <c r="AJ680" s="207"/>
      <c r="AK680" s="207"/>
      <c r="AL680" s="207"/>
      <c r="AM680" s="207"/>
      <c r="AN680" s="207"/>
      <c r="AO680" s="207"/>
      <c r="AP680" s="207"/>
      <c r="AQ680" s="207"/>
      <c r="AR680" s="207"/>
      <c r="AS680" s="207"/>
      <c r="AT680" s="207"/>
      <c r="AU680" s="207"/>
      <c r="AV680" s="207"/>
      <c r="AW680" s="207"/>
      <c r="AX680" s="207"/>
      <c r="AY680" s="207"/>
      <c r="AZ680" s="207"/>
      <c r="BA680" s="207"/>
      <c r="BB680" s="207"/>
      <c r="BC680" s="207"/>
      <c r="BD680" s="207"/>
      <c r="BE680" s="207"/>
      <c r="BF680" s="207"/>
      <c r="BG680" s="207"/>
      <c r="BH680" s="207"/>
      <c r="BI680" s="207"/>
      <c r="BJ680" s="207"/>
      <c r="BK680" s="207"/>
      <c r="BL680" s="207"/>
      <c r="BM680" s="208">
        <v>16</v>
      </c>
    </row>
    <row r="681" spans="1:65">
      <c r="A681" s="30"/>
      <c r="B681" s="3" t="s">
        <v>261</v>
      </c>
      <c r="C681" s="29"/>
      <c r="D681" s="209">
        <v>117.5</v>
      </c>
      <c r="E681" s="206"/>
      <c r="F681" s="207"/>
      <c r="G681" s="207"/>
      <c r="H681" s="207"/>
      <c r="I681" s="207"/>
      <c r="J681" s="207"/>
      <c r="K681" s="207"/>
      <c r="L681" s="207"/>
      <c r="M681" s="207"/>
      <c r="N681" s="207"/>
      <c r="O681" s="207"/>
      <c r="P681" s="207"/>
      <c r="Q681" s="207"/>
      <c r="R681" s="207"/>
      <c r="S681" s="207"/>
      <c r="T681" s="207"/>
      <c r="U681" s="207"/>
      <c r="V681" s="207"/>
      <c r="W681" s="207"/>
      <c r="X681" s="207"/>
      <c r="Y681" s="207"/>
      <c r="Z681" s="207"/>
      <c r="AA681" s="207"/>
      <c r="AB681" s="207"/>
      <c r="AC681" s="207"/>
      <c r="AD681" s="207"/>
      <c r="AE681" s="207"/>
      <c r="AF681" s="207"/>
      <c r="AG681" s="207"/>
      <c r="AH681" s="207"/>
      <c r="AI681" s="207"/>
      <c r="AJ681" s="207"/>
      <c r="AK681" s="207"/>
      <c r="AL681" s="207"/>
      <c r="AM681" s="207"/>
      <c r="AN681" s="207"/>
      <c r="AO681" s="207"/>
      <c r="AP681" s="207"/>
      <c r="AQ681" s="207"/>
      <c r="AR681" s="207"/>
      <c r="AS681" s="207"/>
      <c r="AT681" s="207"/>
      <c r="AU681" s="207"/>
      <c r="AV681" s="207"/>
      <c r="AW681" s="207"/>
      <c r="AX681" s="207"/>
      <c r="AY681" s="207"/>
      <c r="AZ681" s="207"/>
      <c r="BA681" s="207"/>
      <c r="BB681" s="207"/>
      <c r="BC681" s="207"/>
      <c r="BD681" s="207"/>
      <c r="BE681" s="207"/>
      <c r="BF681" s="207"/>
      <c r="BG681" s="207"/>
      <c r="BH681" s="207"/>
      <c r="BI681" s="207"/>
      <c r="BJ681" s="207"/>
      <c r="BK681" s="207"/>
      <c r="BL681" s="207"/>
      <c r="BM681" s="208">
        <v>117.5</v>
      </c>
    </row>
    <row r="682" spans="1:65">
      <c r="A682" s="30"/>
      <c r="B682" s="3" t="s">
        <v>262</v>
      </c>
      <c r="C682" s="29"/>
      <c r="D682" s="209">
        <v>3.5355339059327378</v>
      </c>
      <c r="E682" s="206"/>
      <c r="F682" s="207"/>
      <c r="G682" s="207"/>
      <c r="H682" s="207"/>
      <c r="I682" s="207"/>
      <c r="J682" s="207"/>
      <c r="K682" s="207"/>
      <c r="L682" s="207"/>
      <c r="M682" s="207"/>
      <c r="N682" s="207"/>
      <c r="O682" s="207"/>
      <c r="P682" s="207"/>
      <c r="Q682" s="207"/>
      <c r="R682" s="207"/>
      <c r="S682" s="207"/>
      <c r="T682" s="207"/>
      <c r="U682" s="207"/>
      <c r="V682" s="207"/>
      <c r="W682" s="207"/>
      <c r="X682" s="207"/>
      <c r="Y682" s="207"/>
      <c r="Z682" s="207"/>
      <c r="AA682" s="207"/>
      <c r="AB682" s="207"/>
      <c r="AC682" s="207"/>
      <c r="AD682" s="207"/>
      <c r="AE682" s="207"/>
      <c r="AF682" s="207"/>
      <c r="AG682" s="207"/>
      <c r="AH682" s="207"/>
      <c r="AI682" s="207"/>
      <c r="AJ682" s="207"/>
      <c r="AK682" s="207"/>
      <c r="AL682" s="207"/>
      <c r="AM682" s="207"/>
      <c r="AN682" s="207"/>
      <c r="AO682" s="207"/>
      <c r="AP682" s="207"/>
      <c r="AQ682" s="207"/>
      <c r="AR682" s="207"/>
      <c r="AS682" s="207"/>
      <c r="AT682" s="207"/>
      <c r="AU682" s="207"/>
      <c r="AV682" s="207"/>
      <c r="AW682" s="207"/>
      <c r="AX682" s="207"/>
      <c r="AY682" s="207"/>
      <c r="AZ682" s="207"/>
      <c r="BA682" s="207"/>
      <c r="BB682" s="207"/>
      <c r="BC682" s="207"/>
      <c r="BD682" s="207"/>
      <c r="BE682" s="207"/>
      <c r="BF682" s="207"/>
      <c r="BG682" s="207"/>
      <c r="BH682" s="207"/>
      <c r="BI682" s="207"/>
      <c r="BJ682" s="207"/>
      <c r="BK682" s="207"/>
      <c r="BL682" s="207"/>
      <c r="BM682" s="208">
        <v>36</v>
      </c>
    </row>
    <row r="683" spans="1:65">
      <c r="A683" s="30"/>
      <c r="B683" s="3" t="s">
        <v>86</v>
      </c>
      <c r="C683" s="29"/>
      <c r="D683" s="13">
        <v>3.0089650263257342E-2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263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264</v>
      </c>
      <c r="C685" s="47"/>
      <c r="D685" s="45" t="s">
        <v>265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539</v>
      </c>
      <c r="BM687" s="28" t="s">
        <v>287</v>
      </c>
    </row>
    <row r="688" spans="1:65" ht="15">
      <c r="A688" s="25" t="s">
        <v>45</v>
      </c>
      <c r="B688" s="18" t="s">
        <v>112</v>
      </c>
      <c r="C688" s="15" t="s">
        <v>113</v>
      </c>
      <c r="D688" s="16" t="s">
        <v>288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114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299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5">
        <v>219</v>
      </c>
      <c r="E692" s="206"/>
      <c r="F692" s="207"/>
      <c r="G692" s="207"/>
      <c r="H692" s="207"/>
      <c r="I692" s="207"/>
      <c r="J692" s="207"/>
      <c r="K692" s="207"/>
      <c r="L692" s="207"/>
      <c r="M692" s="207"/>
      <c r="N692" s="207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  <c r="AA692" s="207"/>
      <c r="AB692" s="207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07"/>
      <c r="AT692" s="207"/>
      <c r="AU692" s="207"/>
      <c r="AV692" s="207"/>
      <c r="AW692" s="207"/>
      <c r="AX692" s="207"/>
      <c r="AY692" s="207"/>
      <c r="AZ692" s="207"/>
      <c r="BA692" s="207"/>
      <c r="BB692" s="207"/>
      <c r="BC692" s="207"/>
      <c r="BD692" s="207"/>
      <c r="BE692" s="207"/>
      <c r="BF692" s="207"/>
      <c r="BG692" s="207"/>
      <c r="BH692" s="207"/>
      <c r="BI692" s="207"/>
      <c r="BJ692" s="207"/>
      <c r="BK692" s="207"/>
      <c r="BL692" s="207"/>
      <c r="BM692" s="208">
        <v>1</v>
      </c>
    </row>
    <row r="693" spans="1:65">
      <c r="A693" s="30"/>
      <c r="B693" s="19">
        <v>1</v>
      </c>
      <c r="C693" s="9">
        <v>2</v>
      </c>
      <c r="D693" s="209">
        <v>218</v>
      </c>
      <c r="E693" s="206"/>
      <c r="F693" s="207"/>
      <c r="G693" s="207"/>
      <c r="H693" s="207"/>
      <c r="I693" s="207"/>
      <c r="J693" s="207"/>
      <c r="K693" s="207"/>
      <c r="L693" s="207"/>
      <c r="M693" s="207"/>
      <c r="N693" s="207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  <c r="AA693" s="207"/>
      <c r="AB693" s="207"/>
      <c r="AC693" s="207"/>
      <c r="AD693" s="207"/>
      <c r="AE693" s="207"/>
      <c r="AF693" s="207"/>
      <c r="AG693" s="207"/>
      <c r="AH693" s="207"/>
      <c r="AI693" s="207"/>
      <c r="AJ693" s="207"/>
      <c r="AK693" s="207"/>
      <c r="AL693" s="207"/>
      <c r="AM693" s="207"/>
      <c r="AN693" s="207"/>
      <c r="AO693" s="207"/>
      <c r="AP693" s="207"/>
      <c r="AQ693" s="207"/>
      <c r="AR693" s="207"/>
      <c r="AS693" s="207"/>
      <c r="AT693" s="207"/>
      <c r="AU693" s="207"/>
      <c r="AV693" s="207"/>
      <c r="AW693" s="207"/>
      <c r="AX693" s="207"/>
      <c r="AY693" s="207"/>
      <c r="AZ693" s="207"/>
      <c r="BA693" s="207"/>
      <c r="BB693" s="207"/>
      <c r="BC693" s="207"/>
      <c r="BD693" s="207"/>
      <c r="BE693" s="207"/>
      <c r="BF693" s="207"/>
      <c r="BG693" s="207"/>
      <c r="BH693" s="207"/>
      <c r="BI693" s="207"/>
      <c r="BJ693" s="207"/>
      <c r="BK693" s="207"/>
      <c r="BL693" s="207"/>
      <c r="BM693" s="208">
        <v>31</v>
      </c>
    </row>
    <row r="694" spans="1:65">
      <c r="A694" s="30"/>
      <c r="B694" s="20" t="s">
        <v>260</v>
      </c>
      <c r="C694" s="12"/>
      <c r="D694" s="211">
        <v>218.5</v>
      </c>
      <c r="E694" s="206"/>
      <c r="F694" s="207"/>
      <c r="G694" s="207"/>
      <c r="H694" s="207"/>
      <c r="I694" s="207"/>
      <c r="J694" s="207"/>
      <c r="K694" s="207"/>
      <c r="L694" s="207"/>
      <c r="M694" s="207"/>
      <c r="N694" s="207"/>
      <c r="O694" s="207"/>
      <c r="P694" s="207"/>
      <c r="Q694" s="207"/>
      <c r="R694" s="207"/>
      <c r="S694" s="207"/>
      <c r="T694" s="207"/>
      <c r="U694" s="207"/>
      <c r="V694" s="207"/>
      <c r="W694" s="207"/>
      <c r="X694" s="207"/>
      <c r="Y694" s="207"/>
      <c r="Z694" s="207"/>
      <c r="AA694" s="207"/>
      <c r="AB694" s="207"/>
      <c r="AC694" s="207"/>
      <c r="AD694" s="207"/>
      <c r="AE694" s="207"/>
      <c r="AF694" s="207"/>
      <c r="AG694" s="207"/>
      <c r="AH694" s="207"/>
      <c r="AI694" s="207"/>
      <c r="AJ694" s="207"/>
      <c r="AK694" s="207"/>
      <c r="AL694" s="207"/>
      <c r="AM694" s="207"/>
      <c r="AN694" s="207"/>
      <c r="AO694" s="207"/>
      <c r="AP694" s="207"/>
      <c r="AQ694" s="207"/>
      <c r="AR694" s="207"/>
      <c r="AS694" s="207"/>
      <c r="AT694" s="207"/>
      <c r="AU694" s="207"/>
      <c r="AV694" s="207"/>
      <c r="AW694" s="207"/>
      <c r="AX694" s="207"/>
      <c r="AY694" s="207"/>
      <c r="AZ694" s="207"/>
      <c r="BA694" s="207"/>
      <c r="BB694" s="207"/>
      <c r="BC694" s="207"/>
      <c r="BD694" s="207"/>
      <c r="BE694" s="207"/>
      <c r="BF694" s="207"/>
      <c r="BG694" s="207"/>
      <c r="BH694" s="207"/>
      <c r="BI694" s="207"/>
      <c r="BJ694" s="207"/>
      <c r="BK694" s="207"/>
      <c r="BL694" s="207"/>
      <c r="BM694" s="208">
        <v>16</v>
      </c>
    </row>
    <row r="695" spans="1:65">
      <c r="A695" s="30"/>
      <c r="B695" s="3" t="s">
        <v>261</v>
      </c>
      <c r="C695" s="29"/>
      <c r="D695" s="209">
        <v>218.5</v>
      </c>
      <c r="E695" s="206"/>
      <c r="F695" s="207"/>
      <c r="G695" s="207"/>
      <c r="H695" s="207"/>
      <c r="I695" s="207"/>
      <c r="J695" s="207"/>
      <c r="K695" s="207"/>
      <c r="L695" s="207"/>
      <c r="M695" s="207"/>
      <c r="N695" s="207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  <c r="AA695" s="207"/>
      <c r="AB695" s="207"/>
      <c r="AC695" s="207"/>
      <c r="AD695" s="207"/>
      <c r="AE695" s="207"/>
      <c r="AF695" s="207"/>
      <c r="AG695" s="207"/>
      <c r="AH695" s="207"/>
      <c r="AI695" s="207"/>
      <c r="AJ695" s="207"/>
      <c r="AK695" s="207"/>
      <c r="AL695" s="207"/>
      <c r="AM695" s="207"/>
      <c r="AN695" s="207"/>
      <c r="AO695" s="207"/>
      <c r="AP695" s="207"/>
      <c r="AQ695" s="207"/>
      <c r="AR695" s="207"/>
      <c r="AS695" s="207"/>
      <c r="AT695" s="207"/>
      <c r="AU695" s="207"/>
      <c r="AV695" s="207"/>
      <c r="AW695" s="207"/>
      <c r="AX695" s="207"/>
      <c r="AY695" s="207"/>
      <c r="AZ695" s="207"/>
      <c r="BA695" s="207"/>
      <c r="BB695" s="207"/>
      <c r="BC695" s="207"/>
      <c r="BD695" s="207"/>
      <c r="BE695" s="207"/>
      <c r="BF695" s="207"/>
      <c r="BG695" s="207"/>
      <c r="BH695" s="207"/>
      <c r="BI695" s="207"/>
      <c r="BJ695" s="207"/>
      <c r="BK695" s="207"/>
      <c r="BL695" s="207"/>
      <c r="BM695" s="208">
        <v>218.5</v>
      </c>
    </row>
    <row r="696" spans="1:65">
      <c r="A696" s="30"/>
      <c r="B696" s="3" t="s">
        <v>262</v>
      </c>
      <c r="C696" s="29"/>
      <c r="D696" s="209">
        <v>0.70710678118654757</v>
      </c>
      <c r="E696" s="206"/>
      <c r="F696" s="207"/>
      <c r="G696" s="207"/>
      <c r="H696" s="207"/>
      <c r="I696" s="207"/>
      <c r="J696" s="207"/>
      <c r="K696" s="207"/>
      <c r="L696" s="207"/>
      <c r="M696" s="207"/>
      <c r="N696" s="207"/>
      <c r="O696" s="207"/>
      <c r="P696" s="207"/>
      <c r="Q696" s="207"/>
      <c r="R696" s="207"/>
      <c r="S696" s="207"/>
      <c r="T696" s="207"/>
      <c r="U696" s="207"/>
      <c r="V696" s="207"/>
      <c r="W696" s="207"/>
      <c r="X696" s="207"/>
      <c r="Y696" s="207"/>
      <c r="Z696" s="207"/>
      <c r="AA696" s="207"/>
      <c r="AB696" s="207"/>
      <c r="AC696" s="207"/>
      <c r="AD696" s="207"/>
      <c r="AE696" s="207"/>
      <c r="AF696" s="207"/>
      <c r="AG696" s="207"/>
      <c r="AH696" s="207"/>
      <c r="AI696" s="207"/>
      <c r="AJ696" s="207"/>
      <c r="AK696" s="207"/>
      <c r="AL696" s="207"/>
      <c r="AM696" s="207"/>
      <c r="AN696" s="207"/>
      <c r="AO696" s="207"/>
      <c r="AP696" s="207"/>
      <c r="AQ696" s="207"/>
      <c r="AR696" s="207"/>
      <c r="AS696" s="207"/>
      <c r="AT696" s="207"/>
      <c r="AU696" s="207"/>
      <c r="AV696" s="207"/>
      <c r="AW696" s="207"/>
      <c r="AX696" s="207"/>
      <c r="AY696" s="207"/>
      <c r="AZ696" s="207"/>
      <c r="BA696" s="207"/>
      <c r="BB696" s="207"/>
      <c r="BC696" s="207"/>
      <c r="BD696" s="207"/>
      <c r="BE696" s="207"/>
      <c r="BF696" s="207"/>
      <c r="BG696" s="207"/>
      <c r="BH696" s="207"/>
      <c r="BI696" s="207"/>
      <c r="BJ696" s="207"/>
      <c r="BK696" s="207"/>
      <c r="BL696" s="207"/>
      <c r="BM696" s="208">
        <v>37</v>
      </c>
    </row>
    <row r="697" spans="1:65">
      <c r="A697" s="30"/>
      <c r="B697" s="3" t="s">
        <v>86</v>
      </c>
      <c r="C697" s="29"/>
      <c r="D697" s="13">
        <v>3.2361866415860302E-3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263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264</v>
      </c>
      <c r="C699" s="47"/>
      <c r="D699" s="45" t="s">
        <v>265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10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9" priority="148" stopIfTrue="1">
      <formula>AND(ISBLANK(INDIRECT(Anlyt_LabRefLastCol)),ISBLANK(INDIRECT(Anlyt_LabRefThisCol)))</formula>
    </cfRule>
    <cfRule type="expression" dxfId="8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26CF-749E-4BD8-873B-F99A08751B70}">
  <sheetPr codeName="Sheet20"/>
  <dimension ref="A1:BN118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540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1" t="s">
        <v>230</v>
      </c>
      <c r="E3" s="152" t="s">
        <v>231</v>
      </c>
      <c r="F3" s="152" t="s">
        <v>233</v>
      </c>
      <c r="G3" s="152" t="s">
        <v>234</v>
      </c>
      <c r="H3" s="152" t="s">
        <v>236</v>
      </c>
      <c r="I3" s="152" t="s">
        <v>237</v>
      </c>
      <c r="J3" s="152" t="s">
        <v>238</v>
      </c>
      <c r="K3" s="152" t="s">
        <v>239</v>
      </c>
      <c r="L3" s="152" t="s">
        <v>240</v>
      </c>
      <c r="M3" s="152" t="s">
        <v>280</v>
      </c>
      <c r="N3" s="152" t="s">
        <v>243</v>
      </c>
      <c r="O3" s="152" t="s">
        <v>244</v>
      </c>
      <c r="P3" s="152" t="s">
        <v>245</v>
      </c>
      <c r="Q3" s="152" t="s">
        <v>246</v>
      </c>
      <c r="R3" s="152" t="s">
        <v>247</v>
      </c>
      <c r="S3" s="152" t="s">
        <v>248</v>
      </c>
      <c r="T3" s="152" t="s">
        <v>250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300</v>
      </c>
      <c r="E4" s="11" t="s">
        <v>116</v>
      </c>
      <c r="F4" s="11" t="s">
        <v>300</v>
      </c>
      <c r="G4" s="11" t="s">
        <v>301</v>
      </c>
      <c r="H4" s="11" t="s">
        <v>300</v>
      </c>
      <c r="I4" s="11" t="s">
        <v>301</v>
      </c>
      <c r="J4" s="11" t="s">
        <v>301</v>
      </c>
      <c r="K4" s="11" t="s">
        <v>301</v>
      </c>
      <c r="L4" s="11" t="s">
        <v>301</v>
      </c>
      <c r="M4" s="11" t="s">
        <v>301</v>
      </c>
      <c r="N4" s="11" t="s">
        <v>300</v>
      </c>
      <c r="O4" s="11" t="s">
        <v>300</v>
      </c>
      <c r="P4" s="11" t="s">
        <v>301</v>
      </c>
      <c r="Q4" s="11" t="s">
        <v>300</v>
      </c>
      <c r="R4" s="11" t="s">
        <v>300</v>
      </c>
      <c r="S4" s="11" t="s">
        <v>300</v>
      </c>
      <c r="T4" s="11" t="s">
        <v>301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0.34</v>
      </c>
      <c r="E6" s="222" t="s">
        <v>105</v>
      </c>
      <c r="F6" s="212">
        <v>0.29465950077168113</v>
      </c>
      <c r="G6" s="222">
        <v>0.3</v>
      </c>
      <c r="H6" s="222">
        <v>0.49</v>
      </c>
      <c r="I6" s="212">
        <v>0.31</v>
      </c>
      <c r="J6" s="212">
        <v>0.31</v>
      </c>
      <c r="K6" s="224">
        <v>0.43</v>
      </c>
      <c r="L6" s="212">
        <v>0.28999999999999998</v>
      </c>
      <c r="M6" s="212">
        <v>0.33</v>
      </c>
      <c r="N6" s="222">
        <v>0.80340515573482707</v>
      </c>
      <c r="O6" s="222">
        <v>0.3</v>
      </c>
      <c r="P6" s="212">
        <v>0.33</v>
      </c>
      <c r="Q6" s="212">
        <v>0.35</v>
      </c>
      <c r="R6" s="222" t="s">
        <v>302</v>
      </c>
      <c r="S6" s="222">
        <v>1.05</v>
      </c>
      <c r="T6" s="222">
        <v>0.4</v>
      </c>
      <c r="U6" s="203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3">
        <v>1</v>
      </c>
    </row>
    <row r="7" spans="1:66">
      <c r="A7" s="30"/>
      <c r="B7" s="19">
        <v>1</v>
      </c>
      <c r="C7" s="9">
        <v>2</v>
      </c>
      <c r="D7" s="24">
        <v>0.35</v>
      </c>
      <c r="E7" s="223" t="s">
        <v>105</v>
      </c>
      <c r="F7" s="24">
        <v>0.29322197365580011</v>
      </c>
      <c r="G7" s="223">
        <v>0.3</v>
      </c>
      <c r="H7" s="223">
        <v>0.5</v>
      </c>
      <c r="I7" s="24">
        <v>0.32</v>
      </c>
      <c r="J7" s="24">
        <v>0.33</v>
      </c>
      <c r="K7" s="24">
        <v>0.38</v>
      </c>
      <c r="L7" s="24">
        <v>0.3</v>
      </c>
      <c r="M7" s="24">
        <v>0.31</v>
      </c>
      <c r="N7" s="223">
        <v>0.60593819543107896</v>
      </c>
      <c r="O7" s="223">
        <v>0.3</v>
      </c>
      <c r="P7" s="24">
        <v>0.33</v>
      </c>
      <c r="Q7" s="24">
        <v>0.33</v>
      </c>
      <c r="R7" s="223" t="s">
        <v>302</v>
      </c>
      <c r="S7" s="223">
        <v>1.1499999999999999</v>
      </c>
      <c r="T7" s="223">
        <v>0.3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3">
        <v>16</v>
      </c>
    </row>
    <row r="8" spans="1:66">
      <c r="A8" s="30"/>
      <c r="B8" s="19">
        <v>1</v>
      </c>
      <c r="C8" s="9">
        <v>3</v>
      </c>
      <c r="D8" s="24">
        <v>0.32</v>
      </c>
      <c r="E8" s="223" t="s">
        <v>105</v>
      </c>
      <c r="F8" s="24">
        <v>0.33278148546493647</v>
      </c>
      <c r="G8" s="223">
        <v>0.4</v>
      </c>
      <c r="H8" s="223">
        <v>0.5</v>
      </c>
      <c r="I8" s="24">
        <v>0.32</v>
      </c>
      <c r="J8" s="24">
        <v>0.32</v>
      </c>
      <c r="K8" s="225">
        <v>0.48</v>
      </c>
      <c r="L8" s="24">
        <v>0.32</v>
      </c>
      <c r="M8" s="24">
        <v>0.3</v>
      </c>
      <c r="N8" s="223">
        <v>0.61516503033548808</v>
      </c>
      <c r="O8" s="223">
        <v>0.3</v>
      </c>
      <c r="P8" s="24">
        <v>0.34</v>
      </c>
      <c r="Q8" s="24">
        <v>0.33</v>
      </c>
      <c r="R8" s="223" t="s">
        <v>302</v>
      </c>
      <c r="S8" s="223">
        <v>1.42</v>
      </c>
      <c r="T8" s="223">
        <v>0.3</v>
      </c>
      <c r="U8" s="203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3">
        <v>16</v>
      </c>
    </row>
    <row r="9" spans="1:66">
      <c r="A9" s="30"/>
      <c r="B9" s="19">
        <v>1</v>
      </c>
      <c r="C9" s="9">
        <v>4</v>
      </c>
      <c r="D9" s="24">
        <v>0.32</v>
      </c>
      <c r="E9" s="223" t="s">
        <v>105</v>
      </c>
      <c r="F9" s="24">
        <v>0.31585045021257974</v>
      </c>
      <c r="G9" s="223">
        <v>0.3</v>
      </c>
      <c r="H9" s="223">
        <v>0.47</v>
      </c>
      <c r="I9" s="24">
        <v>0.32</v>
      </c>
      <c r="J9" s="24">
        <v>0.32</v>
      </c>
      <c r="K9" s="24">
        <v>0.37</v>
      </c>
      <c r="L9" s="24">
        <v>0.28999999999999998</v>
      </c>
      <c r="M9" s="24">
        <v>0.31</v>
      </c>
      <c r="N9" s="223">
        <v>0.78782972073160906</v>
      </c>
      <c r="O9" s="223">
        <v>0.3</v>
      </c>
      <c r="P9" s="24">
        <v>0.32</v>
      </c>
      <c r="Q9" s="24">
        <v>0.31</v>
      </c>
      <c r="R9" s="223" t="s">
        <v>302</v>
      </c>
      <c r="S9" s="223">
        <v>1.29</v>
      </c>
      <c r="T9" s="223">
        <v>0.4</v>
      </c>
      <c r="U9" s="203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3">
        <v>0.32523138259751605</v>
      </c>
      <c r="BN9" s="28"/>
    </row>
    <row r="10" spans="1:66">
      <c r="A10" s="30"/>
      <c r="B10" s="19">
        <v>1</v>
      </c>
      <c r="C10" s="9">
        <v>5</v>
      </c>
      <c r="D10" s="24">
        <v>0.34</v>
      </c>
      <c r="E10" s="223" t="s">
        <v>105</v>
      </c>
      <c r="F10" s="24">
        <v>0.33537303209583291</v>
      </c>
      <c r="G10" s="223">
        <v>0.3</v>
      </c>
      <c r="H10" s="223">
        <v>0.46</v>
      </c>
      <c r="I10" s="24">
        <v>0.33</v>
      </c>
      <c r="J10" s="24">
        <v>0.31</v>
      </c>
      <c r="K10" s="24">
        <v>0.39</v>
      </c>
      <c r="L10" s="24">
        <v>0.3</v>
      </c>
      <c r="M10" s="24">
        <v>0.3</v>
      </c>
      <c r="N10" s="223">
        <v>0.70525805662508101</v>
      </c>
      <c r="O10" s="223">
        <v>0.3</v>
      </c>
      <c r="P10" s="24">
        <v>0.31</v>
      </c>
      <c r="Q10" s="24">
        <v>0.32</v>
      </c>
      <c r="R10" s="223" t="s">
        <v>302</v>
      </c>
      <c r="S10" s="223">
        <v>1.17</v>
      </c>
      <c r="T10" s="223">
        <v>0.3</v>
      </c>
      <c r="U10" s="203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3">
        <v>19</v>
      </c>
    </row>
    <row r="11" spans="1:66">
      <c r="A11" s="30"/>
      <c r="B11" s="19">
        <v>1</v>
      </c>
      <c r="C11" s="9">
        <v>6</v>
      </c>
      <c r="D11" s="24">
        <v>0.33</v>
      </c>
      <c r="E11" s="223" t="s">
        <v>105</v>
      </c>
      <c r="F11" s="24">
        <v>0.32560821806503248</v>
      </c>
      <c r="G11" s="223">
        <v>0.3</v>
      </c>
      <c r="H11" s="223">
        <v>0.5</v>
      </c>
      <c r="I11" s="24">
        <v>0.28999999999999998</v>
      </c>
      <c r="J11" s="24">
        <v>0.31</v>
      </c>
      <c r="K11" s="24">
        <v>0.37</v>
      </c>
      <c r="L11" s="24">
        <v>0.31</v>
      </c>
      <c r="M11" s="24">
        <v>0.31</v>
      </c>
      <c r="N11" s="223">
        <v>0.61108194351735901</v>
      </c>
      <c r="O11" s="223">
        <v>0.3</v>
      </c>
      <c r="P11" s="24">
        <v>0.33</v>
      </c>
      <c r="Q11" s="24">
        <v>0.34</v>
      </c>
      <c r="R11" s="223" t="s">
        <v>302</v>
      </c>
      <c r="S11" s="223">
        <v>1.1000000000000001</v>
      </c>
      <c r="T11" s="223">
        <v>0.3</v>
      </c>
      <c r="U11" s="203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260</v>
      </c>
      <c r="C12" s="12"/>
      <c r="D12" s="214">
        <v>0.33333333333333331</v>
      </c>
      <c r="E12" s="214" t="s">
        <v>661</v>
      </c>
      <c r="F12" s="214">
        <v>0.3162491100443105</v>
      </c>
      <c r="G12" s="214">
        <v>0.31666666666666671</v>
      </c>
      <c r="H12" s="214">
        <v>0.48666666666666664</v>
      </c>
      <c r="I12" s="214">
        <v>0.315</v>
      </c>
      <c r="J12" s="214">
        <v>0.31666666666666671</v>
      </c>
      <c r="K12" s="214">
        <v>0.40333333333333338</v>
      </c>
      <c r="L12" s="214">
        <v>0.30166666666666669</v>
      </c>
      <c r="M12" s="214">
        <v>0.31</v>
      </c>
      <c r="N12" s="214">
        <v>0.68811301706257388</v>
      </c>
      <c r="O12" s="214">
        <v>0.3</v>
      </c>
      <c r="P12" s="214">
        <v>0.32666666666666672</v>
      </c>
      <c r="Q12" s="214">
        <v>0.33</v>
      </c>
      <c r="R12" s="214" t="s">
        <v>661</v>
      </c>
      <c r="S12" s="214">
        <v>1.1966666666666665</v>
      </c>
      <c r="T12" s="214">
        <v>0.33333333333333331</v>
      </c>
      <c r="U12" s="203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261</v>
      </c>
      <c r="C13" s="29"/>
      <c r="D13" s="24">
        <v>0.33500000000000002</v>
      </c>
      <c r="E13" s="24" t="s">
        <v>661</v>
      </c>
      <c r="F13" s="24">
        <v>0.32072933413880611</v>
      </c>
      <c r="G13" s="24">
        <v>0.3</v>
      </c>
      <c r="H13" s="24">
        <v>0.495</v>
      </c>
      <c r="I13" s="24">
        <v>0.32</v>
      </c>
      <c r="J13" s="24">
        <v>0.315</v>
      </c>
      <c r="K13" s="24">
        <v>0.38500000000000001</v>
      </c>
      <c r="L13" s="24">
        <v>0.3</v>
      </c>
      <c r="M13" s="24">
        <v>0.31</v>
      </c>
      <c r="N13" s="24">
        <v>0.66021154348028455</v>
      </c>
      <c r="O13" s="24">
        <v>0.3</v>
      </c>
      <c r="P13" s="24">
        <v>0.33</v>
      </c>
      <c r="Q13" s="24">
        <v>0.33</v>
      </c>
      <c r="R13" s="24" t="s">
        <v>661</v>
      </c>
      <c r="S13" s="24">
        <v>1.1599999999999999</v>
      </c>
      <c r="T13" s="24">
        <v>0.3</v>
      </c>
      <c r="U13" s="203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262</v>
      </c>
      <c r="C14" s="29"/>
      <c r="D14" s="24">
        <v>1.2110601416389963E-2</v>
      </c>
      <c r="E14" s="24" t="s">
        <v>661</v>
      </c>
      <c r="F14" s="24">
        <v>1.8564244682109019E-2</v>
      </c>
      <c r="G14" s="24">
        <v>4.0824829046386228E-2</v>
      </c>
      <c r="H14" s="24">
        <v>1.7511900715418263E-2</v>
      </c>
      <c r="I14" s="24">
        <v>1.3784048752090234E-2</v>
      </c>
      <c r="J14" s="24">
        <v>8.1649658092772665E-3</v>
      </c>
      <c r="K14" s="24">
        <v>4.3665394383500838E-2</v>
      </c>
      <c r="L14" s="24">
        <v>1.169045194450013E-2</v>
      </c>
      <c r="M14" s="24">
        <v>1.0954451150103331E-2</v>
      </c>
      <c r="N14" s="24">
        <v>9.1145539639712406E-2</v>
      </c>
      <c r="O14" s="24">
        <v>0</v>
      </c>
      <c r="P14" s="24">
        <v>1.0327955589886455E-2</v>
      </c>
      <c r="Q14" s="24">
        <v>1.4142135623730947E-2</v>
      </c>
      <c r="R14" s="24" t="s">
        <v>661</v>
      </c>
      <c r="S14" s="24">
        <v>0.13589211407093074</v>
      </c>
      <c r="T14" s="24">
        <v>5.1639777949432177E-2</v>
      </c>
      <c r="U14" s="203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3.6331804249169888E-2</v>
      </c>
      <c r="E15" s="13" t="s">
        <v>661</v>
      </c>
      <c r="F15" s="13">
        <v>5.8701334146072169E-2</v>
      </c>
      <c r="G15" s="13">
        <v>0.12892051277806177</v>
      </c>
      <c r="H15" s="13">
        <v>3.5983357634421093E-2</v>
      </c>
      <c r="I15" s="13">
        <v>4.3758884927270585E-2</v>
      </c>
      <c r="J15" s="13">
        <v>2.5784102555612417E-2</v>
      </c>
      <c r="K15" s="13">
        <v>0.10826130838884504</v>
      </c>
      <c r="L15" s="13">
        <v>3.8752879374033579E-2</v>
      </c>
      <c r="M15" s="13">
        <v>3.5336939193881714E-2</v>
      </c>
      <c r="N15" s="13">
        <v>0.13245722342064639</v>
      </c>
      <c r="O15" s="13">
        <v>0</v>
      </c>
      <c r="P15" s="13">
        <v>3.1616190581285064E-2</v>
      </c>
      <c r="Q15" s="13">
        <v>4.2854956435548326E-2</v>
      </c>
      <c r="R15" s="13" t="s">
        <v>661</v>
      </c>
      <c r="S15" s="13">
        <v>0.11355886969715662</v>
      </c>
      <c r="T15" s="13">
        <v>0.15491933384829654</v>
      </c>
      <c r="U15" s="15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2.4911343644360651E-2</v>
      </c>
      <c r="E16" s="13" t="s">
        <v>661</v>
      </c>
      <c r="F16" s="13">
        <v>-2.7618099094457338E-2</v>
      </c>
      <c r="G16" s="13">
        <v>-2.6334223537857193E-2</v>
      </c>
      <c r="H16" s="13">
        <v>0.49637056172076655</v>
      </c>
      <c r="I16" s="13">
        <v>-3.1458780256079066E-2</v>
      </c>
      <c r="J16" s="13">
        <v>-2.6334223537857193E-2</v>
      </c>
      <c r="K16" s="13">
        <v>0.24014272580967666</v>
      </c>
      <c r="L16" s="13">
        <v>-7.2455234001853497E-2</v>
      </c>
      <c r="M16" s="13">
        <v>-4.6832450410744575E-2</v>
      </c>
      <c r="N16" s="13">
        <v>1.1157645106903327</v>
      </c>
      <c r="O16" s="13">
        <v>-7.757979072007537E-2</v>
      </c>
      <c r="P16" s="13">
        <v>4.4131167714736019E-3</v>
      </c>
      <c r="Q16" s="13">
        <v>1.4662230207917126E-2</v>
      </c>
      <c r="R16" s="13" t="s">
        <v>661</v>
      </c>
      <c r="S16" s="13">
        <v>2.6794317236832548</v>
      </c>
      <c r="T16" s="13">
        <v>2.4911343644360651E-2</v>
      </c>
      <c r="U16" s="15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0.15</v>
      </c>
      <c r="E17" s="45">
        <v>5.14</v>
      </c>
      <c r="F17" s="45">
        <v>0.36</v>
      </c>
      <c r="G17" s="45" t="s">
        <v>265</v>
      </c>
      <c r="H17" s="45">
        <v>4.75</v>
      </c>
      <c r="I17" s="45">
        <v>0.4</v>
      </c>
      <c r="J17" s="45">
        <v>0.35</v>
      </c>
      <c r="K17" s="45">
        <v>2.25</v>
      </c>
      <c r="L17" s="45">
        <v>0.8</v>
      </c>
      <c r="M17" s="45">
        <v>0.55000000000000004</v>
      </c>
      <c r="N17" s="45">
        <v>10.78</v>
      </c>
      <c r="O17" s="45" t="s">
        <v>265</v>
      </c>
      <c r="P17" s="45">
        <v>0.05</v>
      </c>
      <c r="Q17" s="45">
        <v>0.05</v>
      </c>
      <c r="R17" s="45">
        <v>5.34</v>
      </c>
      <c r="S17" s="45">
        <v>26.02</v>
      </c>
      <c r="T17" s="45" t="s">
        <v>265</v>
      </c>
      <c r="U17" s="15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>
      <c r="BM19" s="55"/>
    </row>
    <row r="20" spans="1:65" ht="15">
      <c r="B20" s="8" t="s">
        <v>541</v>
      </c>
      <c r="BM20" s="28" t="s">
        <v>67</v>
      </c>
    </row>
    <row r="21" spans="1:65" ht="15">
      <c r="A21" s="25" t="s">
        <v>48</v>
      </c>
      <c r="B21" s="18" t="s">
        <v>112</v>
      </c>
      <c r="C21" s="15" t="s">
        <v>113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51" t="s">
        <v>230</v>
      </c>
      <c r="E22" s="152" t="s">
        <v>231</v>
      </c>
      <c r="F22" s="152" t="s">
        <v>233</v>
      </c>
      <c r="G22" s="152" t="s">
        <v>234</v>
      </c>
      <c r="H22" s="152" t="s">
        <v>236</v>
      </c>
      <c r="I22" s="152" t="s">
        <v>237</v>
      </c>
      <c r="J22" s="152" t="s">
        <v>238</v>
      </c>
      <c r="K22" s="152" t="s">
        <v>239</v>
      </c>
      <c r="L22" s="152" t="s">
        <v>240</v>
      </c>
      <c r="M22" s="152" t="s">
        <v>280</v>
      </c>
      <c r="N22" s="152" t="s">
        <v>243</v>
      </c>
      <c r="O22" s="152" t="s">
        <v>244</v>
      </c>
      <c r="P22" s="152" t="s">
        <v>245</v>
      </c>
      <c r="Q22" s="152" t="s">
        <v>246</v>
      </c>
      <c r="R22" s="152" t="s">
        <v>247</v>
      </c>
      <c r="S22" s="152" t="s">
        <v>248</v>
      </c>
      <c r="T22" s="152" t="s">
        <v>250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116</v>
      </c>
      <c r="E23" s="11" t="s">
        <v>116</v>
      </c>
      <c r="F23" s="11" t="s">
        <v>300</v>
      </c>
      <c r="G23" s="11" t="s">
        <v>301</v>
      </c>
      <c r="H23" s="11" t="s">
        <v>300</v>
      </c>
      <c r="I23" s="11" t="s">
        <v>301</v>
      </c>
      <c r="J23" s="11" t="s">
        <v>301</v>
      </c>
      <c r="K23" s="11" t="s">
        <v>301</v>
      </c>
      <c r="L23" s="11" t="s">
        <v>301</v>
      </c>
      <c r="M23" s="11" t="s">
        <v>301</v>
      </c>
      <c r="N23" s="11" t="s">
        <v>300</v>
      </c>
      <c r="O23" s="11" t="s">
        <v>116</v>
      </c>
      <c r="P23" s="11" t="s">
        <v>301</v>
      </c>
      <c r="Q23" s="11" t="s">
        <v>300</v>
      </c>
      <c r="R23" s="11" t="s">
        <v>300</v>
      </c>
      <c r="S23" s="11" t="s">
        <v>300</v>
      </c>
      <c r="T23" s="11" t="s">
        <v>301</v>
      </c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7.6122999999999994</v>
      </c>
      <c r="E25" s="22">
        <v>7.7471650000000007</v>
      </c>
      <c r="F25" s="22">
        <v>7.3576652888326919</v>
      </c>
      <c r="G25" s="147">
        <v>6.54</v>
      </c>
      <c r="H25" s="22">
        <v>7.57</v>
      </c>
      <c r="I25" s="22">
        <v>7.42</v>
      </c>
      <c r="J25" s="22">
        <v>7.61</v>
      </c>
      <c r="K25" s="22">
        <v>7.32</v>
      </c>
      <c r="L25" s="22">
        <v>7.3800000000000008</v>
      </c>
      <c r="M25" s="22">
        <v>7.5</v>
      </c>
      <c r="N25" s="147">
        <v>8.5980221112974995</v>
      </c>
      <c r="O25" s="22">
        <v>7.24</v>
      </c>
      <c r="P25" s="22">
        <v>7.21</v>
      </c>
      <c r="Q25" s="22">
        <v>7.5424000000000007</v>
      </c>
      <c r="R25" s="22">
        <v>7.2673000000000005</v>
      </c>
      <c r="S25" s="22">
        <v>7.62</v>
      </c>
      <c r="T25" s="22">
        <v>6.98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7.6437000000000008</v>
      </c>
      <c r="E26" s="11">
        <v>7.715903</v>
      </c>
      <c r="F26" s="11">
        <v>7.2331517592045218</v>
      </c>
      <c r="G26" s="148">
        <v>6.49</v>
      </c>
      <c r="H26" s="11">
        <v>7.48</v>
      </c>
      <c r="I26" s="11">
        <v>7.7199999999999989</v>
      </c>
      <c r="J26" s="11">
        <v>7.76</v>
      </c>
      <c r="K26" s="11">
        <v>7.24</v>
      </c>
      <c r="L26" s="11">
        <v>7.2700000000000005</v>
      </c>
      <c r="M26" s="11">
        <v>7.4900000000000011</v>
      </c>
      <c r="N26" s="148">
        <v>7.9243856274677906</v>
      </c>
      <c r="O26" s="11">
        <v>7.26</v>
      </c>
      <c r="P26" s="11">
        <v>7.23</v>
      </c>
      <c r="Q26" s="11">
        <v>7.5264999999999995</v>
      </c>
      <c r="R26" s="11">
        <v>7.0918999999999999</v>
      </c>
      <c r="S26" s="11">
        <v>7.339999999999999</v>
      </c>
      <c r="T26" s="11">
        <v>6.84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</v>
      </c>
    </row>
    <row r="27" spans="1:65">
      <c r="A27" s="30"/>
      <c r="B27" s="19">
        <v>1</v>
      </c>
      <c r="C27" s="9">
        <v>3</v>
      </c>
      <c r="D27" s="11">
        <v>7.6855000000000011</v>
      </c>
      <c r="E27" s="11">
        <v>7.7237410000000004</v>
      </c>
      <c r="F27" s="11">
        <v>7.4433891017715652</v>
      </c>
      <c r="G27" s="148">
        <v>7.2700000000000005</v>
      </c>
      <c r="H27" s="11">
        <v>7.53</v>
      </c>
      <c r="I27" s="11">
        <v>7.6</v>
      </c>
      <c r="J27" s="11">
        <v>7.7</v>
      </c>
      <c r="K27" s="11">
        <v>7.42</v>
      </c>
      <c r="L27" s="11">
        <v>7.57</v>
      </c>
      <c r="M27" s="11">
        <v>7.5399999999999991</v>
      </c>
      <c r="N27" s="148">
        <v>8.0087096272486509</v>
      </c>
      <c r="O27" s="11">
        <v>7.1999999999999993</v>
      </c>
      <c r="P27" s="11">
        <v>7.02</v>
      </c>
      <c r="Q27" s="11">
        <v>7.4301000000000004</v>
      </c>
      <c r="R27" s="11">
        <v>7.1235999999999997</v>
      </c>
      <c r="S27" s="11">
        <v>7.3800000000000008</v>
      </c>
      <c r="T27" s="11">
        <v>7.1800000000000006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7.4343999999999992</v>
      </c>
      <c r="E28" s="11">
        <v>7.7400140000000004</v>
      </c>
      <c r="F28" s="11">
        <v>7.4372538944550008</v>
      </c>
      <c r="G28" s="148">
        <v>6.36</v>
      </c>
      <c r="H28" s="11">
        <v>7.1</v>
      </c>
      <c r="I28" s="11">
        <v>7.73</v>
      </c>
      <c r="J28" s="11">
        <v>7.7</v>
      </c>
      <c r="K28" s="11">
        <v>7.23</v>
      </c>
      <c r="L28" s="11">
        <v>7.33</v>
      </c>
      <c r="M28" s="11">
        <v>7.48</v>
      </c>
      <c r="N28" s="148">
        <v>8.9481078547513491</v>
      </c>
      <c r="O28" s="11">
        <v>7.24</v>
      </c>
      <c r="P28" s="11">
        <v>6.94</v>
      </c>
      <c r="Q28" s="11">
        <v>7.4039999999999999</v>
      </c>
      <c r="R28" s="11">
        <v>7.1616999999999997</v>
      </c>
      <c r="S28" s="11">
        <v>7.48</v>
      </c>
      <c r="T28" s="149">
        <v>6.67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7.3944689641237495</v>
      </c>
    </row>
    <row r="29" spans="1:65">
      <c r="A29" s="30"/>
      <c r="B29" s="19">
        <v>1</v>
      </c>
      <c r="C29" s="9">
        <v>5</v>
      </c>
      <c r="D29" s="11">
        <v>7.5661000000000005</v>
      </c>
      <c r="E29" s="11">
        <v>7.7376639999999997</v>
      </c>
      <c r="F29" s="11">
        <v>7.5481691599176806</v>
      </c>
      <c r="G29" s="148">
        <v>7.02</v>
      </c>
      <c r="H29" s="11">
        <v>7.41</v>
      </c>
      <c r="I29" s="11">
        <v>7.62</v>
      </c>
      <c r="J29" s="11">
        <v>7.79</v>
      </c>
      <c r="K29" s="11">
        <v>7.2900000000000009</v>
      </c>
      <c r="L29" s="11">
        <v>7.35</v>
      </c>
      <c r="M29" s="11">
        <v>7.48</v>
      </c>
      <c r="N29" s="148">
        <v>8.6856141535357221</v>
      </c>
      <c r="O29" s="11">
        <v>7.26</v>
      </c>
      <c r="P29" s="11">
        <v>7.01</v>
      </c>
      <c r="Q29" s="11">
        <v>7.4315000000000007</v>
      </c>
      <c r="R29" s="11">
        <v>7.1332000000000004</v>
      </c>
      <c r="S29" s="11">
        <v>7.4700000000000006</v>
      </c>
      <c r="T29" s="11">
        <v>7.13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20</v>
      </c>
    </row>
    <row r="30" spans="1:65">
      <c r="A30" s="30"/>
      <c r="B30" s="19">
        <v>1</v>
      </c>
      <c r="C30" s="9">
        <v>6</v>
      </c>
      <c r="D30" s="11">
        <v>7.5365000000000002</v>
      </c>
      <c r="E30" s="11">
        <v>7.7205130000000013</v>
      </c>
      <c r="F30" s="11">
        <v>7.4269775669559763</v>
      </c>
      <c r="G30" s="148">
        <v>6.4600000000000009</v>
      </c>
      <c r="H30" s="11">
        <v>7.31</v>
      </c>
      <c r="I30" s="11">
        <v>7.46</v>
      </c>
      <c r="J30" s="11">
        <v>7.57</v>
      </c>
      <c r="K30" s="11">
        <v>7.01</v>
      </c>
      <c r="L30" s="11">
        <v>7.32</v>
      </c>
      <c r="M30" s="11">
        <v>7.62</v>
      </c>
      <c r="N30" s="148">
        <v>8.4695142464431505</v>
      </c>
      <c r="O30" s="11">
        <v>7.21</v>
      </c>
      <c r="P30" s="11">
        <v>7.0900000000000007</v>
      </c>
      <c r="Q30" s="11">
        <v>7.3975</v>
      </c>
      <c r="R30" s="11">
        <v>7.0844000000000005</v>
      </c>
      <c r="S30" s="11">
        <v>7.31</v>
      </c>
      <c r="T30" s="11">
        <v>7.01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260</v>
      </c>
      <c r="C31" s="12"/>
      <c r="D31" s="23">
        <v>7.5797499999999998</v>
      </c>
      <c r="E31" s="23">
        <v>7.7308333333333339</v>
      </c>
      <c r="F31" s="23">
        <v>7.4077677951895717</v>
      </c>
      <c r="G31" s="23">
        <v>6.69</v>
      </c>
      <c r="H31" s="23">
        <v>7.4000000000000012</v>
      </c>
      <c r="I31" s="23">
        <v>7.5916666666666659</v>
      </c>
      <c r="J31" s="23">
        <v>7.6883333333333335</v>
      </c>
      <c r="K31" s="23">
        <v>7.251666666666666</v>
      </c>
      <c r="L31" s="23">
        <v>7.370000000000001</v>
      </c>
      <c r="M31" s="23">
        <v>7.5183333333333335</v>
      </c>
      <c r="N31" s="23">
        <v>8.4390589367906941</v>
      </c>
      <c r="O31" s="23">
        <v>7.2349999999999994</v>
      </c>
      <c r="P31" s="23">
        <v>7.0833333333333348</v>
      </c>
      <c r="Q31" s="23">
        <v>7.4553333333333329</v>
      </c>
      <c r="R31" s="23">
        <v>7.1436833333333345</v>
      </c>
      <c r="S31" s="23">
        <v>7.4333333333333336</v>
      </c>
      <c r="T31" s="23">
        <v>6.9683333333333337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11">
        <v>7.5891999999999999</v>
      </c>
      <c r="E32" s="11">
        <v>7.7307024999999996</v>
      </c>
      <c r="F32" s="11">
        <v>7.4321157307054886</v>
      </c>
      <c r="G32" s="11">
        <v>6.5150000000000006</v>
      </c>
      <c r="H32" s="11">
        <v>7.4450000000000003</v>
      </c>
      <c r="I32" s="11">
        <v>7.6099999999999994</v>
      </c>
      <c r="J32" s="11">
        <v>7.7</v>
      </c>
      <c r="K32" s="11">
        <v>7.2650000000000006</v>
      </c>
      <c r="L32" s="11">
        <v>7.34</v>
      </c>
      <c r="M32" s="11">
        <v>7.495000000000001</v>
      </c>
      <c r="N32" s="11">
        <v>8.533768178870325</v>
      </c>
      <c r="O32" s="11">
        <v>7.24</v>
      </c>
      <c r="P32" s="11">
        <v>7.0549999999999997</v>
      </c>
      <c r="Q32" s="11">
        <v>7.4308000000000005</v>
      </c>
      <c r="R32" s="11">
        <v>7.1284000000000001</v>
      </c>
      <c r="S32" s="11">
        <v>7.4250000000000007</v>
      </c>
      <c r="T32" s="11">
        <v>6.9950000000000001</v>
      </c>
      <c r="U32" s="15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262</v>
      </c>
      <c r="C33" s="29"/>
      <c r="D33" s="24">
        <v>8.8899578176727584E-2</v>
      </c>
      <c r="E33" s="24">
        <v>1.2469092263138717E-2</v>
      </c>
      <c r="F33" s="24">
        <v>0.10509128151060425</v>
      </c>
      <c r="G33" s="24">
        <v>0.36595081636744559</v>
      </c>
      <c r="H33" s="24">
        <v>0.17343586710943071</v>
      </c>
      <c r="I33" s="24">
        <v>0.12906070922889987</v>
      </c>
      <c r="J33" s="24">
        <v>8.4715209181507892E-2</v>
      </c>
      <c r="K33" s="24">
        <v>0.13673575489485806</v>
      </c>
      <c r="L33" s="24">
        <v>0.10449880382090507</v>
      </c>
      <c r="M33" s="24">
        <v>5.4558836742242205E-2</v>
      </c>
      <c r="N33" s="24">
        <v>0.39905043191784961</v>
      </c>
      <c r="O33" s="24">
        <v>2.5099800796022403E-2</v>
      </c>
      <c r="P33" s="24">
        <v>0.1162181856108014</v>
      </c>
      <c r="Q33" s="24">
        <v>6.2975953082638356E-2</v>
      </c>
      <c r="R33" s="24">
        <v>6.6805611041788129E-2</v>
      </c>
      <c r="S33" s="24">
        <v>0.11413442367080465</v>
      </c>
      <c r="T33" s="24">
        <v>0.1888297292977637</v>
      </c>
      <c r="U33" s="203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1.1728563366433931E-2</v>
      </c>
      <c r="E34" s="13">
        <v>1.612904033175214E-3</v>
      </c>
      <c r="F34" s="13">
        <v>1.4186632790899307E-2</v>
      </c>
      <c r="G34" s="13">
        <v>5.4701168365836404E-2</v>
      </c>
      <c r="H34" s="13">
        <v>2.3437279339112254E-2</v>
      </c>
      <c r="I34" s="13">
        <v>1.7000312960996692E-2</v>
      </c>
      <c r="J34" s="13">
        <v>1.1018670173185505E-2</v>
      </c>
      <c r="K34" s="13">
        <v>1.8855769463781855E-2</v>
      </c>
      <c r="L34" s="13">
        <v>1.4178942173799872E-2</v>
      </c>
      <c r="M34" s="13">
        <v>7.2567727877067886E-3</v>
      </c>
      <c r="N34" s="13">
        <v>4.7286129283700115E-2</v>
      </c>
      <c r="O34" s="13">
        <v>3.4692191839699247E-3</v>
      </c>
      <c r="P34" s="13">
        <v>1.6407273262701371E-2</v>
      </c>
      <c r="Q34" s="13">
        <v>8.4471009231831835E-3</v>
      </c>
      <c r="R34" s="13">
        <v>9.3517038654365673E-3</v>
      </c>
      <c r="S34" s="13">
        <v>1.5354406771857126E-2</v>
      </c>
      <c r="T34" s="13">
        <v>2.7098262994177998E-2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263</v>
      </c>
      <c r="C35" s="29"/>
      <c r="D35" s="13">
        <v>2.505670613741029E-2</v>
      </c>
      <c r="E35" s="13">
        <v>4.5488644396446398E-2</v>
      </c>
      <c r="F35" s="13">
        <v>1.79848358690049E-3</v>
      </c>
      <c r="G35" s="13">
        <v>-9.5269716803420113E-2</v>
      </c>
      <c r="H35" s="13">
        <v>7.4799636094047273E-4</v>
      </c>
      <c r="I35" s="13">
        <v>2.6668271041460079E-2</v>
      </c>
      <c r="J35" s="13">
        <v>3.9741105228157103E-2</v>
      </c>
      <c r="K35" s="13">
        <v>-1.9312042304853394E-2</v>
      </c>
      <c r="L35" s="13">
        <v>-3.309090110793167E-3</v>
      </c>
      <c r="M35" s="13">
        <v>1.6750948555000367E-2</v>
      </c>
      <c r="N35" s="13">
        <v>0.14126639488718573</v>
      </c>
      <c r="O35" s="13">
        <v>-2.1565979233594268E-2</v>
      </c>
      <c r="P35" s="13">
        <v>-4.2076805285135799E-2</v>
      </c>
      <c r="Q35" s="13">
        <v>8.2310669643599343E-3</v>
      </c>
      <c r="R35" s="13">
        <v>-3.3915299666165133E-2</v>
      </c>
      <c r="S35" s="13">
        <v>5.2558702184219985E-3</v>
      </c>
      <c r="T35" s="13">
        <v>-5.7628970093447807E-2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264</v>
      </c>
      <c r="C36" s="47"/>
      <c r="D36" s="45">
        <v>0.67</v>
      </c>
      <c r="E36" s="45">
        <v>1.26</v>
      </c>
      <c r="F36" s="45">
        <v>0</v>
      </c>
      <c r="G36" s="45">
        <v>2.8</v>
      </c>
      <c r="H36" s="45">
        <v>0.03</v>
      </c>
      <c r="I36" s="45">
        <v>0.72</v>
      </c>
      <c r="J36" s="45">
        <v>1.1000000000000001</v>
      </c>
      <c r="K36" s="45">
        <v>0.61</v>
      </c>
      <c r="L36" s="45">
        <v>0.15</v>
      </c>
      <c r="M36" s="45">
        <v>0.43</v>
      </c>
      <c r="N36" s="45">
        <v>4.03</v>
      </c>
      <c r="O36" s="45">
        <v>0.67</v>
      </c>
      <c r="P36" s="45">
        <v>1.27</v>
      </c>
      <c r="Q36" s="45">
        <v>0.19</v>
      </c>
      <c r="R36" s="45">
        <v>1.03</v>
      </c>
      <c r="S36" s="45">
        <v>0.1</v>
      </c>
      <c r="T36" s="45">
        <v>1.72</v>
      </c>
      <c r="U36" s="15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BM37" s="55"/>
    </row>
    <row r="38" spans="1:65" ht="15">
      <c r="B38" s="8" t="s">
        <v>542</v>
      </c>
      <c r="BM38" s="28" t="s">
        <v>67</v>
      </c>
    </row>
    <row r="39" spans="1:65" ht="15">
      <c r="A39" s="25" t="s">
        <v>7</v>
      </c>
      <c r="B39" s="18" t="s">
        <v>112</v>
      </c>
      <c r="C39" s="15" t="s">
        <v>113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51" t="s">
        <v>230</v>
      </c>
      <c r="E40" s="152" t="s">
        <v>231</v>
      </c>
      <c r="F40" s="152" t="s">
        <v>233</v>
      </c>
      <c r="G40" s="152" t="s">
        <v>234</v>
      </c>
      <c r="H40" s="152" t="s">
        <v>236</v>
      </c>
      <c r="I40" s="152" t="s">
        <v>237</v>
      </c>
      <c r="J40" s="152" t="s">
        <v>238</v>
      </c>
      <c r="K40" s="152" t="s">
        <v>239</v>
      </c>
      <c r="L40" s="152" t="s">
        <v>240</v>
      </c>
      <c r="M40" s="152" t="s">
        <v>280</v>
      </c>
      <c r="N40" s="152" t="s">
        <v>243</v>
      </c>
      <c r="O40" s="152" t="s">
        <v>244</v>
      </c>
      <c r="P40" s="152" t="s">
        <v>245</v>
      </c>
      <c r="Q40" s="152" t="s">
        <v>246</v>
      </c>
      <c r="R40" s="152" t="s">
        <v>247</v>
      </c>
      <c r="S40" s="152" t="s">
        <v>248</v>
      </c>
      <c r="T40" s="152" t="s">
        <v>250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300</v>
      </c>
      <c r="E41" s="11" t="s">
        <v>304</v>
      </c>
      <c r="F41" s="11" t="s">
        <v>300</v>
      </c>
      <c r="G41" s="11" t="s">
        <v>301</v>
      </c>
      <c r="H41" s="11" t="s">
        <v>300</v>
      </c>
      <c r="I41" s="11" t="s">
        <v>301</v>
      </c>
      <c r="J41" s="11" t="s">
        <v>301</v>
      </c>
      <c r="K41" s="11" t="s">
        <v>301</v>
      </c>
      <c r="L41" s="11" t="s">
        <v>301</v>
      </c>
      <c r="M41" s="11" t="s">
        <v>301</v>
      </c>
      <c r="N41" s="11" t="s">
        <v>300</v>
      </c>
      <c r="O41" s="11" t="s">
        <v>300</v>
      </c>
      <c r="P41" s="11" t="s">
        <v>301</v>
      </c>
      <c r="Q41" s="11" t="s">
        <v>300</v>
      </c>
      <c r="R41" s="11" t="s">
        <v>300</v>
      </c>
      <c r="S41" s="11" t="s">
        <v>300</v>
      </c>
      <c r="T41" s="11" t="s">
        <v>301</v>
      </c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 t="s">
        <v>305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15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5">
        <v>411.4</v>
      </c>
      <c r="E43" s="205">
        <v>399.32300000000004</v>
      </c>
      <c r="F43" s="205">
        <v>407.80881275394893</v>
      </c>
      <c r="G43" s="205">
        <v>382</v>
      </c>
      <c r="H43" s="226">
        <v>289</v>
      </c>
      <c r="I43" s="205">
        <v>410</v>
      </c>
      <c r="J43" s="205">
        <v>396</v>
      </c>
      <c r="K43" s="205">
        <v>400</v>
      </c>
      <c r="L43" s="205">
        <v>396</v>
      </c>
      <c r="M43" s="205">
        <v>409</v>
      </c>
      <c r="N43" s="226">
        <v>382.91967611154502</v>
      </c>
      <c r="O43" s="226">
        <v>320</v>
      </c>
      <c r="P43" s="205">
        <v>402</v>
      </c>
      <c r="Q43" s="205">
        <v>410.2</v>
      </c>
      <c r="R43" s="205">
        <v>416.9</v>
      </c>
      <c r="S43" s="226">
        <v>344</v>
      </c>
      <c r="T43" s="226">
        <v>77.8</v>
      </c>
      <c r="U43" s="206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1</v>
      </c>
    </row>
    <row r="44" spans="1:65">
      <c r="A44" s="30"/>
      <c r="B44" s="19">
        <v>1</v>
      </c>
      <c r="C44" s="9">
        <v>2</v>
      </c>
      <c r="D44" s="209">
        <v>415.3</v>
      </c>
      <c r="E44" s="209">
        <v>396.01100000000002</v>
      </c>
      <c r="F44" s="209">
        <v>387.79021836440018</v>
      </c>
      <c r="G44" s="209">
        <v>375</v>
      </c>
      <c r="H44" s="227">
        <v>285</v>
      </c>
      <c r="I44" s="209">
        <v>416</v>
      </c>
      <c r="J44" s="209">
        <v>404</v>
      </c>
      <c r="K44" s="209">
        <v>401</v>
      </c>
      <c r="L44" s="209">
        <v>394</v>
      </c>
      <c r="M44" s="209">
        <v>402</v>
      </c>
      <c r="N44" s="227">
        <v>359.18494708608898</v>
      </c>
      <c r="O44" s="227">
        <v>315</v>
      </c>
      <c r="P44" s="209">
        <v>404</v>
      </c>
      <c r="Q44" s="209">
        <v>410.5</v>
      </c>
      <c r="R44" s="209">
        <v>384.9</v>
      </c>
      <c r="S44" s="227">
        <v>316</v>
      </c>
      <c r="T44" s="227">
        <v>81.599999999999994</v>
      </c>
      <c r="U44" s="206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17</v>
      </c>
    </row>
    <row r="45" spans="1:65">
      <c r="A45" s="30"/>
      <c r="B45" s="19">
        <v>1</v>
      </c>
      <c r="C45" s="9">
        <v>3</v>
      </c>
      <c r="D45" s="209">
        <v>411.9</v>
      </c>
      <c r="E45" s="209">
        <v>395.30500000000001</v>
      </c>
      <c r="F45" s="209">
        <v>393.94460865844371</v>
      </c>
      <c r="G45" s="209">
        <v>380</v>
      </c>
      <c r="H45" s="227">
        <v>292</v>
      </c>
      <c r="I45" s="209">
        <v>406</v>
      </c>
      <c r="J45" s="209">
        <v>404</v>
      </c>
      <c r="K45" s="209">
        <v>411</v>
      </c>
      <c r="L45" s="209">
        <v>404</v>
      </c>
      <c r="M45" s="209">
        <v>403</v>
      </c>
      <c r="N45" s="227">
        <v>352.23726435488999</v>
      </c>
      <c r="O45" s="227">
        <v>312</v>
      </c>
      <c r="P45" s="209">
        <v>400</v>
      </c>
      <c r="Q45" s="209">
        <v>403.8</v>
      </c>
      <c r="R45" s="209">
        <v>395.5</v>
      </c>
      <c r="S45" s="227">
        <v>322.89999999999998</v>
      </c>
      <c r="T45" s="227">
        <v>85</v>
      </c>
      <c r="U45" s="206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16</v>
      </c>
    </row>
    <row r="46" spans="1:65">
      <c r="A46" s="30"/>
      <c r="B46" s="19">
        <v>1</v>
      </c>
      <c r="C46" s="9">
        <v>4</v>
      </c>
      <c r="D46" s="209">
        <v>408</v>
      </c>
      <c r="E46" s="209">
        <v>395.12100000000004</v>
      </c>
      <c r="F46" s="209">
        <v>397.61141789731749</v>
      </c>
      <c r="G46" s="209">
        <v>373</v>
      </c>
      <c r="H46" s="227">
        <v>296</v>
      </c>
      <c r="I46" s="209">
        <v>418</v>
      </c>
      <c r="J46" s="209">
        <v>401</v>
      </c>
      <c r="K46" s="209">
        <v>407</v>
      </c>
      <c r="L46" s="209">
        <v>396</v>
      </c>
      <c r="M46" s="209">
        <v>402</v>
      </c>
      <c r="N46" s="227">
        <v>366.65377101948599</v>
      </c>
      <c r="O46" s="227">
        <v>325</v>
      </c>
      <c r="P46" s="209">
        <v>397</v>
      </c>
      <c r="Q46" s="209">
        <v>405</v>
      </c>
      <c r="R46" s="209">
        <v>408.8</v>
      </c>
      <c r="S46" s="227">
        <v>327.2</v>
      </c>
      <c r="T46" s="227">
        <v>84.4</v>
      </c>
      <c r="U46" s="206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400.66364352120218</v>
      </c>
    </row>
    <row r="47" spans="1:65">
      <c r="A47" s="30"/>
      <c r="B47" s="19">
        <v>1</v>
      </c>
      <c r="C47" s="9">
        <v>5</v>
      </c>
      <c r="D47" s="209">
        <v>405.9</v>
      </c>
      <c r="E47" s="209">
        <v>398.30900000000003</v>
      </c>
      <c r="F47" s="209">
        <v>411.86686416770351</v>
      </c>
      <c r="G47" s="209">
        <v>375</v>
      </c>
      <c r="H47" s="227">
        <v>285</v>
      </c>
      <c r="I47" s="209">
        <v>406</v>
      </c>
      <c r="J47" s="209">
        <v>405</v>
      </c>
      <c r="K47" s="209">
        <v>402</v>
      </c>
      <c r="L47" s="209">
        <v>395</v>
      </c>
      <c r="M47" s="209">
        <v>401</v>
      </c>
      <c r="N47" s="227">
        <v>368.70810137184401</v>
      </c>
      <c r="O47" s="227">
        <v>316</v>
      </c>
      <c r="P47" s="209">
        <v>400</v>
      </c>
      <c r="Q47" s="209">
        <v>411.8</v>
      </c>
      <c r="R47" s="209">
        <v>400.6</v>
      </c>
      <c r="S47" s="227">
        <v>338</v>
      </c>
      <c r="T47" s="227">
        <v>75.900000000000006</v>
      </c>
      <c r="U47" s="206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8">
        <v>21</v>
      </c>
    </row>
    <row r="48" spans="1:65">
      <c r="A48" s="30"/>
      <c r="B48" s="19">
        <v>1</v>
      </c>
      <c r="C48" s="9">
        <v>6</v>
      </c>
      <c r="D48" s="209">
        <v>408.1</v>
      </c>
      <c r="E48" s="209">
        <v>397.94800000000004</v>
      </c>
      <c r="F48" s="209">
        <v>396.54341168474258</v>
      </c>
      <c r="G48" s="209">
        <v>380</v>
      </c>
      <c r="H48" s="227">
        <v>287</v>
      </c>
      <c r="I48" s="209">
        <v>401</v>
      </c>
      <c r="J48" s="209">
        <v>396</v>
      </c>
      <c r="K48" s="209">
        <v>391</v>
      </c>
      <c r="L48" s="209">
        <v>393</v>
      </c>
      <c r="M48" s="209">
        <v>407</v>
      </c>
      <c r="N48" s="227">
        <v>366.809373755043</v>
      </c>
      <c r="O48" s="227">
        <v>319</v>
      </c>
      <c r="P48" s="209">
        <v>405</v>
      </c>
      <c r="Q48" s="209">
        <v>406.4</v>
      </c>
      <c r="R48" s="209">
        <v>405.2</v>
      </c>
      <c r="S48" s="227">
        <v>330.6</v>
      </c>
      <c r="T48" s="227">
        <v>77.400000000000006</v>
      </c>
      <c r="U48" s="206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0"/>
    </row>
    <row r="49" spans="1:65">
      <c r="A49" s="30"/>
      <c r="B49" s="20" t="s">
        <v>260</v>
      </c>
      <c r="C49" s="12"/>
      <c r="D49" s="211">
        <v>410.09999999999997</v>
      </c>
      <c r="E49" s="211">
        <v>397.0028333333334</v>
      </c>
      <c r="F49" s="211">
        <v>399.26088892109277</v>
      </c>
      <c r="G49" s="211">
        <v>377.5</v>
      </c>
      <c r="H49" s="211">
        <v>289</v>
      </c>
      <c r="I49" s="211">
        <v>409.5</v>
      </c>
      <c r="J49" s="211">
        <v>401</v>
      </c>
      <c r="K49" s="211">
        <v>402</v>
      </c>
      <c r="L49" s="211">
        <v>396.33333333333331</v>
      </c>
      <c r="M49" s="211">
        <v>404</v>
      </c>
      <c r="N49" s="211">
        <v>366.08552228314949</v>
      </c>
      <c r="O49" s="211">
        <v>317.83333333333331</v>
      </c>
      <c r="P49" s="211">
        <v>401.33333333333331</v>
      </c>
      <c r="Q49" s="211">
        <v>407.95</v>
      </c>
      <c r="R49" s="211">
        <v>401.98333333333329</v>
      </c>
      <c r="S49" s="211">
        <v>329.7833333333333</v>
      </c>
      <c r="T49" s="211">
        <v>80.34999999999998</v>
      </c>
      <c r="U49" s="206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0"/>
    </row>
    <row r="50" spans="1:65">
      <c r="A50" s="30"/>
      <c r="B50" s="3" t="s">
        <v>261</v>
      </c>
      <c r="C50" s="29"/>
      <c r="D50" s="209">
        <v>409.75</v>
      </c>
      <c r="E50" s="209">
        <v>396.97950000000003</v>
      </c>
      <c r="F50" s="209">
        <v>397.07741479103004</v>
      </c>
      <c r="G50" s="209">
        <v>377.5</v>
      </c>
      <c r="H50" s="209">
        <v>288</v>
      </c>
      <c r="I50" s="209">
        <v>408</v>
      </c>
      <c r="J50" s="209">
        <v>402.5</v>
      </c>
      <c r="K50" s="209">
        <v>401.5</v>
      </c>
      <c r="L50" s="209">
        <v>395.5</v>
      </c>
      <c r="M50" s="209">
        <v>402.5</v>
      </c>
      <c r="N50" s="209">
        <v>366.73157238726446</v>
      </c>
      <c r="O50" s="209">
        <v>317.5</v>
      </c>
      <c r="P50" s="209">
        <v>401</v>
      </c>
      <c r="Q50" s="209">
        <v>408.29999999999995</v>
      </c>
      <c r="R50" s="209">
        <v>402.9</v>
      </c>
      <c r="S50" s="209">
        <v>328.9</v>
      </c>
      <c r="T50" s="209">
        <v>79.699999999999989</v>
      </c>
      <c r="U50" s="206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0"/>
    </row>
    <row r="51" spans="1:65">
      <c r="A51" s="30"/>
      <c r="B51" s="3" t="s">
        <v>262</v>
      </c>
      <c r="C51" s="29"/>
      <c r="D51" s="209">
        <v>3.4064644427910906</v>
      </c>
      <c r="E51" s="209">
        <v>1.7544373932023578</v>
      </c>
      <c r="F51" s="209">
        <v>8.9657366658856894</v>
      </c>
      <c r="G51" s="209">
        <v>3.6193922141707713</v>
      </c>
      <c r="H51" s="209">
        <v>4.3358966777357599</v>
      </c>
      <c r="I51" s="209">
        <v>6.5038450166036395</v>
      </c>
      <c r="J51" s="209">
        <v>4.0987803063838397</v>
      </c>
      <c r="K51" s="209">
        <v>6.81175454637056</v>
      </c>
      <c r="L51" s="209">
        <v>3.9327683210007005</v>
      </c>
      <c r="M51" s="209">
        <v>3.2249030993194201</v>
      </c>
      <c r="N51" s="209">
        <v>10.300540854461389</v>
      </c>
      <c r="O51" s="209">
        <v>4.5350486950711639</v>
      </c>
      <c r="P51" s="209">
        <v>2.9439202887759492</v>
      </c>
      <c r="Q51" s="209">
        <v>3.3080205561634592</v>
      </c>
      <c r="R51" s="209">
        <v>11.09151327216745</v>
      </c>
      <c r="S51" s="209">
        <v>10.142271277513077</v>
      </c>
      <c r="T51" s="209">
        <v>3.8625121359032635</v>
      </c>
      <c r="U51" s="206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10"/>
    </row>
    <row r="52" spans="1:65">
      <c r="A52" s="30"/>
      <c r="B52" s="3" t="s">
        <v>86</v>
      </c>
      <c r="C52" s="29"/>
      <c r="D52" s="13">
        <v>8.3064239034164617E-3</v>
      </c>
      <c r="E52" s="13">
        <v>4.4192062269976014E-3</v>
      </c>
      <c r="F52" s="13">
        <v>2.2455835055904053E-2</v>
      </c>
      <c r="G52" s="13">
        <v>9.587793944823236E-3</v>
      </c>
      <c r="H52" s="13">
        <v>1.5003102691127196E-2</v>
      </c>
      <c r="I52" s="13">
        <v>1.5882405412951502E-2</v>
      </c>
      <c r="J52" s="13">
        <v>1.0221397272777655E-2</v>
      </c>
      <c r="K52" s="13">
        <v>1.6944663050673034E-2</v>
      </c>
      <c r="L52" s="13">
        <v>9.9228805407923486E-3</v>
      </c>
      <c r="M52" s="13">
        <v>7.9824334141569801E-3</v>
      </c>
      <c r="N52" s="13">
        <v>2.8136979551172791E-2</v>
      </c>
      <c r="O52" s="13">
        <v>1.4268637740129516E-2</v>
      </c>
      <c r="P52" s="13">
        <v>7.3353495567507043E-3</v>
      </c>
      <c r="Q52" s="13">
        <v>8.1088872561918355E-3</v>
      </c>
      <c r="R52" s="13">
        <v>2.7591972981054234E-2</v>
      </c>
      <c r="S52" s="13">
        <v>3.0754347634850389E-2</v>
      </c>
      <c r="T52" s="13">
        <v>4.8071090677078585E-2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263</v>
      </c>
      <c r="C53" s="29"/>
      <c r="D53" s="13">
        <v>2.3551816171457629E-2</v>
      </c>
      <c r="E53" s="13">
        <v>-9.1368664141723288E-3</v>
      </c>
      <c r="F53" s="13">
        <v>-3.5010778312236646E-3</v>
      </c>
      <c r="G53" s="13">
        <v>-5.7813190429833461E-2</v>
      </c>
      <c r="H53" s="13">
        <v>-0.27869672062045525</v>
      </c>
      <c r="I53" s="13">
        <v>2.2054300712538222E-2</v>
      </c>
      <c r="J53" s="13">
        <v>8.3949837784569326E-4</v>
      </c>
      <c r="K53" s="13">
        <v>3.3353574760448534E-3</v>
      </c>
      <c r="L53" s="13">
        <v>-1.0807844080416795E-2</v>
      </c>
      <c r="M53" s="13">
        <v>8.3270756724431738E-3</v>
      </c>
      <c r="N53" s="13">
        <v>-8.6302118490625856E-2</v>
      </c>
      <c r="O53" s="13">
        <v>-0.20673278328904743</v>
      </c>
      <c r="P53" s="13">
        <v>1.6714514105786726E-3</v>
      </c>
      <c r="Q53" s="13">
        <v>1.8185719110329623E-2</v>
      </c>
      <c r="R53" s="13">
        <v>3.293759824408049E-3</v>
      </c>
      <c r="S53" s="13">
        <v>-0.17690726706556803</v>
      </c>
      <c r="T53" s="13">
        <v>-0.79945772145970107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264</v>
      </c>
      <c r="C54" s="47"/>
      <c r="D54" s="45">
        <v>0.84</v>
      </c>
      <c r="E54" s="45">
        <v>0.18</v>
      </c>
      <c r="F54" s="45">
        <v>0</v>
      </c>
      <c r="G54" s="45">
        <v>1.69</v>
      </c>
      <c r="H54" s="45">
        <v>8.56</v>
      </c>
      <c r="I54" s="45">
        <v>0.79</v>
      </c>
      <c r="J54" s="45">
        <v>0.13</v>
      </c>
      <c r="K54" s="45">
        <v>0.21</v>
      </c>
      <c r="L54" s="45">
        <v>0.23</v>
      </c>
      <c r="M54" s="45">
        <v>0.37</v>
      </c>
      <c r="N54" s="45">
        <v>2.57</v>
      </c>
      <c r="O54" s="45">
        <v>6.32</v>
      </c>
      <c r="P54" s="45">
        <v>0.16</v>
      </c>
      <c r="Q54" s="45">
        <v>0.67</v>
      </c>
      <c r="R54" s="45">
        <v>0.21</v>
      </c>
      <c r="S54" s="45">
        <v>5.39</v>
      </c>
      <c r="T54" s="45">
        <v>24.75</v>
      </c>
      <c r="U54" s="15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5"/>
    </row>
    <row r="56" spans="1:65" ht="15">
      <c r="B56" s="8" t="s">
        <v>543</v>
      </c>
      <c r="BM56" s="28" t="s">
        <v>67</v>
      </c>
    </row>
    <row r="57" spans="1:65" ht="15">
      <c r="A57" s="25" t="s">
        <v>10</v>
      </c>
      <c r="B57" s="18" t="s">
        <v>112</v>
      </c>
      <c r="C57" s="15" t="s">
        <v>113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7" t="s">
        <v>227</v>
      </c>
      <c r="P57" s="17" t="s">
        <v>227</v>
      </c>
      <c r="Q57" s="17" t="s">
        <v>227</v>
      </c>
      <c r="R57" s="17" t="s">
        <v>227</v>
      </c>
      <c r="S57" s="17" t="s">
        <v>227</v>
      </c>
      <c r="T57" s="15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51" t="s">
        <v>230</v>
      </c>
      <c r="E58" s="152" t="s">
        <v>231</v>
      </c>
      <c r="F58" s="152" t="s">
        <v>233</v>
      </c>
      <c r="G58" s="152" t="s">
        <v>234</v>
      </c>
      <c r="H58" s="152" t="s">
        <v>236</v>
      </c>
      <c r="I58" s="152" t="s">
        <v>237</v>
      </c>
      <c r="J58" s="152" t="s">
        <v>238</v>
      </c>
      <c r="K58" s="152" t="s">
        <v>239</v>
      </c>
      <c r="L58" s="152" t="s">
        <v>240</v>
      </c>
      <c r="M58" s="152" t="s">
        <v>280</v>
      </c>
      <c r="N58" s="152" t="s">
        <v>243</v>
      </c>
      <c r="O58" s="152" t="s">
        <v>244</v>
      </c>
      <c r="P58" s="152" t="s">
        <v>245</v>
      </c>
      <c r="Q58" s="152" t="s">
        <v>246</v>
      </c>
      <c r="R58" s="152" t="s">
        <v>248</v>
      </c>
      <c r="S58" s="152" t="s">
        <v>250</v>
      </c>
      <c r="T58" s="15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300</v>
      </c>
      <c r="E59" s="11" t="s">
        <v>116</v>
      </c>
      <c r="F59" s="11" t="s">
        <v>300</v>
      </c>
      <c r="G59" s="11" t="s">
        <v>301</v>
      </c>
      <c r="H59" s="11" t="s">
        <v>300</v>
      </c>
      <c r="I59" s="11" t="s">
        <v>301</v>
      </c>
      <c r="J59" s="11" t="s">
        <v>301</v>
      </c>
      <c r="K59" s="11" t="s">
        <v>301</v>
      </c>
      <c r="L59" s="11" t="s">
        <v>301</v>
      </c>
      <c r="M59" s="11" t="s">
        <v>301</v>
      </c>
      <c r="N59" s="11" t="s">
        <v>300</v>
      </c>
      <c r="O59" s="11" t="s">
        <v>300</v>
      </c>
      <c r="P59" s="11" t="s">
        <v>301</v>
      </c>
      <c r="Q59" s="11" t="s">
        <v>116</v>
      </c>
      <c r="R59" s="11" t="s">
        <v>300</v>
      </c>
      <c r="S59" s="11" t="s">
        <v>301</v>
      </c>
      <c r="T59" s="15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15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05">
        <v>705.3</v>
      </c>
      <c r="E61" s="205">
        <v>652.59</v>
      </c>
      <c r="F61" s="205">
        <v>708.06923466144838</v>
      </c>
      <c r="G61" s="205">
        <v>666</v>
      </c>
      <c r="H61" s="205">
        <v>719</v>
      </c>
      <c r="I61" s="205">
        <v>710</v>
      </c>
      <c r="J61" s="205">
        <v>720</v>
      </c>
      <c r="K61" s="205">
        <v>700</v>
      </c>
      <c r="L61" s="205">
        <v>690</v>
      </c>
      <c r="M61" s="205">
        <v>690</v>
      </c>
      <c r="N61" s="205">
        <v>720.57030378872503</v>
      </c>
      <c r="O61" s="205">
        <v>686</v>
      </c>
      <c r="P61" s="205">
        <v>727</v>
      </c>
      <c r="Q61" s="205">
        <v>701</v>
      </c>
      <c r="R61" s="205">
        <v>644.5</v>
      </c>
      <c r="S61" s="205">
        <v>746</v>
      </c>
      <c r="T61" s="206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8">
        <v>1</v>
      </c>
    </row>
    <row r="62" spans="1:65">
      <c r="A62" s="30"/>
      <c r="B62" s="19">
        <v>1</v>
      </c>
      <c r="C62" s="9">
        <v>2</v>
      </c>
      <c r="D62" s="209">
        <v>722</v>
      </c>
      <c r="E62" s="209">
        <v>652.28</v>
      </c>
      <c r="F62" s="209">
        <v>701.20808519424202</v>
      </c>
      <c r="G62" s="209">
        <v>667</v>
      </c>
      <c r="H62" s="209">
        <v>740</v>
      </c>
      <c r="I62" s="209">
        <v>730</v>
      </c>
      <c r="J62" s="209">
        <v>740</v>
      </c>
      <c r="K62" s="209">
        <v>690</v>
      </c>
      <c r="L62" s="209">
        <v>680</v>
      </c>
      <c r="M62" s="209">
        <v>680</v>
      </c>
      <c r="N62" s="209">
        <v>665.348193647259</v>
      </c>
      <c r="O62" s="209">
        <v>688</v>
      </c>
      <c r="P62" s="209">
        <v>734</v>
      </c>
      <c r="Q62" s="209">
        <v>691</v>
      </c>
      <c r="R62" s="209">
        <v>629.70000000000005</v>
      </c>
      <c r="S62" s="209">
        <v>743</v>
      </c>
      <c r="T62" s="206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18</v>
      </c>
    </row>
    <row r="63" spans="1:65">
      <c r="A63" s="30"/>
      <c r="B63" s="19">
        <v>1</v>
      </c>
      <c r="C63" s="9">
        <v>3</v>
      </c>
      <c r="D63" s="209">
        <v>717.2</v>
      </c>
      <c r="E63" s="209">
        <v>653.66999999999996</v>
      </c>
      <c r="F63" s="209">
        <v>716.60467016237715</v>
      </c>
      <c r="G63" s="209">
        <v>684</v>
      </c>
      <c r="H63" s="209">
        <v>717</v>
      </c>
      <c r="I63" s="209">
        <v>700</v>
      </c>
      <c r="J63" s="209">
        <v>740</v>
      </c>
      <c r="K63" s="209">
        <v>710</v>
      </c>
      <c r="L63" s="209">
        <v>700</v>
      </c>
      <c r="M63" s="209">
        <v>690</v>
      </c>
      <c r="N63" s="209">
        <v>648.56980052986103</v>
      </c>
      <c r="O63" s="209">
        <v>691</v>
      </c>
      <c r="P63" s="209">
        <v>747</v>
      </c>
      <c r="Q63" s="209">
        <v>693</v>
      </c>
      <c r="R63" s="209">
        <v>626.5</v>
      </c>
      <c r="S63" s="209">
        <v>744</v>
      </c>
      <c r="T63" s="206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16</v>
      </c>
    </row>
    <row r="64" spans="1:65">
      <c r="A64" s="30"/>
      <c r="B64" s="19">
        <v>1</v>
      </c>
      <c r="C64" s="9">
        <v>4</v>
      </c>
      <c r="D64" s="209">
        <v>715.1</v>
      </c>
      <c r="E64" s="209">
        <v>655.21</v>
      </c>
      <c r="F64" s="209">
        <v>709.91287309969732</v>
      </c>
      <c r="G64" s="209">
        <v>658</v>
      </c>
      <c r="H64" s="209">
        <v>718</v>
      </c>
      <c r="I64" s="209">
        <v>720</v>
      </c>
      <c r="J64" s="209">
        <v>740</v>
      </c>
      <c r="K64" s="209">
        <v>700</v>
      </c>
      <c r="L64" s="209">
        <v>680</v>
      </c>
      <c r="M64" s="209">
        <v>680</v>
      </c>
      <c r="N64" s="209">
        <v>674.69370023256204</v>
      </c>
      <c r="O64" s="209">
        <v>688</v>
      </c>
      <c r="P64" s="209">
        <v>738</v>
      </c>
      <c r="Q64" s="209">
        <v>691</v>
      </c>
      <c r="R64" s="209">
        <v>634.29999999999995</v>
      </c>
      <c r="S64" s="209">
        <v>739</v>
      </c>
      <c r="T64" s="206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696.80179901829342</v>
      </c>
    </row>
    <row r="65" spans="1:65">
      <c r="A65" s="30"/>
      <c r="B65" s="19">
        <v>1</v>
      </c>
      <c r="C65" s="9">
        <v>5</v>
      </c>
      <c r="D65" s="209">
        <v>709</v>
      </c>
      <c r="E65" s="209">
        <v>649.63</v>
      </c>
      <c r="F65" s="209">
        <v>729.81926146277112</v>
      </c>
      <c r="G65" s="209">
        <v>660</v>
      </c>
      <c r="H65" s="209">
        <v>694</v>
      </c>
      <c r="I65" s="209">
        <v>710</v>
      </c>
      <c r="J65" s="209">
        <v>740</v>
      </c>
      <c r="K65" s="209">
        <v>700</v>
      </c>
      <c r="L65" s="209">
        <v>680</v>
      </c>
      <c r="M65" s="209">
        <v>680</v>
      </c>
      <c r="N65" s="209">
        <v>681.13186245722102</v>
      </c>
      <c r="O65" s="209">
        <v>686</v>
      </c>
      <c r="P65" s="209">
        <v>726</v>
      </c>
      <c r="Q65" s="209">
        <v>691</v>
      </c>
      <c r="R65" s="209">
        <v>650.6</v>
      </c>
      <c r="S65" s="209">
        <v>744</v>
      </c>
      <c r="T65" s="206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22</v>
      </c>
    </row>
    <row r="66" spans="1:65">
      <c r="A66" s="30"/>
      <c r="B66" s="19">
        <v>1</v>
      </c>
      <c r="C66" s="9">
        <v>6</v>
      </c>
      <c r="D66" s="209">
        <v>706.3</v>
      </c>
      <c r="E66" s="209">
        <v>653.89</v>
      </c>
      <c r="F66" s="209">
        <v>706.19032446983636</v>
      </c>
      <c r="G66" s="209">
        <v>677</v>
      </c>
      <c r="H66" s="209">
        <v>723</v>
      </c>
      <c r="I66" s="209">
        <v>690</v>
      </c>
      <c r="J66" s="209">
        <v>720</v>
      </c>
      <c r="K66" s="209">
        <v>680</v>
      </c>
      <c r="L66" s="209">
        <v>680</v>
      </c>
      <c r="M66" s="209">
        <v>690</v>
      </c>
      <c r="N66" s="209">
        <v>684.18439605017204</v>
      </c>
      <c r="O66" s="209">
        <v>686</v>
      </c>
      <c r="P66" s="209">
        <v>741</v>
      </c>
      <c r="Q66" s="209">
        <v>690</v>
      </c>
      <c r="R66" s="209">
        <v>626.9</v>
      </c>
      <c r="S66" s="209">
        <v>748</v>
      </c>
      <c r="T66" s="206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10"/>
    </row>
    <row r="67" spans="1:65">
      <c r="A67" s="30"/>
      <c r="B67" s="20" t="s">
        <v>260</v>
      </c>
      <c r="C67" s="12"/>
      <c r="D67" s="211">
        <v>712.48333333333323</v>
      </c>
      <c r="E67" s="211">
        <v>652.87833333333333</v>
      </c>
      <c r="F67" s="211">
        <v>711.96740817506191</v>
      </c>
      <c r="G67" s="211">
        <v>668.66666666666663</v>
      </c>
      <c r="H67" s="211">
        <v>718.5</v>
      </c>
      <c r="I67" s="211">
        <v>710</v>
      </c>
      <c r="J67" s="211">
        <v>733.33333333333337</v>
      </c>
      <c r="K67" s="211">
        <v>696.66666666666663</v>
      </c>
      <c r="L67" s="211">
        <v>685</v>
      </c>
      <c r="M67" s="211">
        <v>685</v>
      </c>
      <c r="N67" s="211">
        <v>679.08304278430001</v>
      </c>
      <c r="O67" s="211">
        <v>687.5</v>
      </c>
      <c r="P67" s="211">
        <v>735.5</v>
      </c>
      <c r="Q67" s="211">
        <v>692.83333333333337</v>
      </c>
      <c r="R67" s="211">
        <v>635.41666666666663</v>
      </c>
      <c r="S67" s="211">
        <v>744</v>
      </c>
      <c r="T67" s="206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10"/>
    </row>
    <row r="68" spans="1:65">
      <c r="A68" s="30"/>
      <c r="B68" s="3" t="s">
        <v>261</v>
      </c>
      <c r="C68" s="29"/>
      <c r="D68" s="209">
        <v>712.05</v>
      </c>
      <c r="E68" s="209">
        <v>653.13</v>
      </c>
      <c r="F68" s="209">
        <v>708.99105388057285</v>
      </c>
      <c r="G68" s="209">
        <v>666.5</v>
      </c>
      <c r="H68" s="209">
        <v>718.5</v>
      </c>
      <c r="I68" s="209">
        <v>710</v>
      </c>
      <c r="J68" s="209">
        <v>740</v>
      </c>
      <c r="K68" s="209">
        <v>700</v>
      </c>
      <c r="L68" s="209">
        <v>680</v>
      </c>
      <c r="M68" s="209">
        <v>685</v>
      </c>
      <c r="N68" s="209">
        <v>677.91278134489153</v>
      </c>
      <c r="O68" s="209">
        <v>687</v>
      </c>
      <c r="P68" s="209">
        <v>736</v>
      </c>
      <c r="Q68" s="209">
        <v>691</v>
      </c>
      <c r="R68" s="209">
        <v>632</v>
      </c>
      <c r="S68" s="209">
        <v>744</v>
      </c>
      <c r="T68" s="206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10"/>
    </row>
    <row r="69" spans="1:65">
      <c r="A69" s="30"/>
      <c r="B69" s="3" t="s">
        <v>262</v>
      </c>
      <c r="C69" s="29"/>
      <c r="D69" s="209">
        <v>6.657752373486642</v>
      </c>
      <c r="E69" s="209">
        <v>1.9015616389343499</v>
      </c>
      <c r="F69" s="209">
        <v>10.087095348075344</v>
      </c>
      <c r="G69" s="209">
        <v>10.033277962194941</v>
      </c>
      <c r="H69" s="209">
        <v>14.734313692873517</v>
      </c>
      <c r="I69" s="209">
        <v>14.142135623730951</v>
      </c>
      <c r="J69" s="209">
        <v>10.327955589886445</v>
      </c>
      <c r="K69" s="209">
        <v>10.327955589886445</v>
      </c>
      <c r="L69" s="209">
        <v>8.3666002653407556</v>
      </c>
      <c r="M69" s="209">
        <v>5.4772255750516612</v>
      </c>
      <c r="N69" s="209">
        <v>24.043230459222865</v>
      </c>
      <c r="O69" s="209">
        <v>1.9748417658131499</v>
      </c>
      <c r="P69" s="209">
        <v>8.1670067956381676</v>
      </c>
      <c r="Q69" s="209">
        <v>4.119061381755154</v>
      </c>
      <c r="R69" s="209">
        <v>9.9900784114373593</v>
      </c>
      <c r="S69" s="209">
        <v>3.03315017762062</v>
      </c>
      <c r="T69" s="206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10"/>
    </row>
    <row r="70" spans="1:65">
      <c r="A70" s="30"/>
      <c r="B70" s="3" t="s">
        <v>86</v>
      </c>
      <c r="C70" s="29"/>
      <c r="D70" s="13">
        <v>9.3444324407401004E-3</v>
      </c>
      <c r="E70" s="13">
        <v>2.9125819342567909E-3</v>
      </c>
      <c r="F70" s="13">
        <v>1.4167917284206754E-2</v>
      </c>
      <c r="G70" s="13">
        <v>1.5004902236582664E-2</v>
      </c>
      <c r="H70" s="13">
        <v>2.0507047589246371E-2</v>
      </c>
      <c r="I70" s="13">
        <v>1.9918500878494297E-2</v>
      </c>
      <c r="J70" s="13">
        <v>1.4083575804390605E-2</v>
      </c>
      <c r="K70" s="13">
        <v>1.482481663620064E-2</v>
      </c>
      <c r="L70" s="13">
        <v>1.2214014985898913E-2</v>
      </c>
      <c r="M70" s="13">
        <v>7.9959497446009647E-3</v>
      </c>
      <c r="N70" s="13">
        <v>3.5405434894447536E-2</v>
      </c>
      <c r="O70" s="13">
        <v>2.8724971139100362E-3</v>
      </c>
      <c r="P70" s="13">
        <v>1.1104020116435307E-2</v>
      </c>
      <c r="Q70" s="13">
        <v>5.9452413496586297E-3</v>
      </c>
      <c r="R70" s="13">
        <v>1.5722090614721091E-2</v>
      </c>
      <c r="S70" s="13">
        <v>4.0768147548664244E-3</v>
      </c>
      <c r="T70" s="15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263</v>
      </c>
      <c r="C71" s="29"/>
      <c r="D71" s="13">
        <v>2.2505014104632348E-2</v>
      </c>
      <c r="E71" s="13">
        <v>-6.3035809819726007E-2</v>
      </c>
      <c r="F71" s="13">
        <v>2.1764595295441058E-2</v>
      </c>
      <c r="G71" s="13">
        <v>-4.0377525418656579E-2</v>
      </c>
      <c r="H71" s="13">
        <v>3.1139702871428643E-2</v>
      </c>
      <c r="I71" s="13">
        <v>1.8941112092852208E-2</v>
      </c>
      <c r="J71" s="13">
        <v>5.2427439720316826E-2</v>
      </c>
      <c r="K71" s="13">
        <v>-1.9393226569908162E-4</v>
      </c>
      <c r="L71" s="13">
        <v>-1.693709607943128E-2</v>
      </c>
      <c r="M71" s="13">
        <v>-1.693709607943128E-2</v>
      </c>
      <c r="N71" s="13">
        <v>-2.5428688988686443E-2</v>
      </c>
      <c r="O71" s="13">
        <v>-1.3349275262202975E-2</v>
      </c>
      <c r="P71" s="13">
        <v>5.5536884428581512E-2</v>
      </c>
      <c r="Q71" s="13">
        <v>-5.695257518782415E-3</v>
      </c>
      <c r="R71" s="13">
        <v>-8.8095542287793704E-2</v>
      </c>
      <c r="S71" s="13">
        <v>6.7735475207157725E-2</v>
      </c>
      <c r="T71" s="15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264</v>
      </c>
      <c r="C72" s="47"/>
      <c r="D72" s="45">
        <v>0.68</v>
      </c>
      <c r="E72" s="45">
        <v>1.62</v>
      </c>
      <c r="F72" s="45">
        <v>0.66</v>
      </c>
      <c r="G72" s="45">
        <v>1.01</v>
      </c>
      <c r="H72" s="45">
        <v>0.92</v>
      </c>
      <c r="I72" s="45">
        <v>0.59</v>
      </c>
      <c r="J72" s="45">
        <v>1.49</v>
      </c>
      <c r="K72" s="45">
        <v>7.0000000000000007E-2</v>
      </c>
      <c r="L72" s="45">
        <v>0.38</v>
      </c>
      <c r="M72" s="45">
        <v>0.38</v>
      </c>
      <c r="N72" s="45">
        <v>0.6</v>
      </c>
      <c r="O72" s="45">
        <v>0.28000000000000003</v>
      </c>
      <c r="P72" s="45">
        <v>1.57</v>
      </c>
      <c r="Q72" s="45">
        <v>7.0000000000000007E-2</v>
      </c>
      <c r="R72" s="45">
        <v>2.29</v>
      </c>
      <c r="S72" s="45">
        <v>1.9</v>
      </c>
      <c r="T72" s="15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BM73" s="55"/>
    </row>
    <row r="74" spans="1:65" ht="15">
      <c r="B74" s="8" t="s">
        <v>544</v>
      </c>
      <c r="BM74" s="28" t="s">
        <v>67</v>
      </c>
    </row>
    <row r="75" spans="1:65" ht="15">
      <c r="A75" s="25" t="s">
        <v>13</v>
      </c>
      <c r="B75" s="18" t="s">
        <v>112</v>
      </c>
      <c r="C75" s="15" t="s">
        <v>113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5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51" t="s">
        <v>230</v>
      </c>
      <c r="E76" s="152" t="s">
        <v>231</v>
      </c>
      <c r="F76" s="152" t="s">
        <v>233</v>
      </c>
      <c r="G76" s="152" t="s">
        <v>234</v>
      </c>
      <c r="H76" s="152" t="s">
        <v>236</v>
      </c>
      <c r="I76" s="152" t="s">
        <v>237</v>
      </c>
      <c r="J76" s="152" t="s">
        <v>238</v>
      </c>
      <c r="K76" s="152" t="s">
        <v>239</v>
      </c>
      <c r="L76" s="152" t="s">
        <v>240</v>
      </c>
      <c r="M76" s="152" t="s">
        <v>280</v>
      </c>
      <c r="N76" s="152" t="s">
        <v>243</v>
      </c>
      <c r="O76" s="152" t="s">
        <v>244</v>
      </c>
      <c r="P76" s="152" t="s">
        <v>245</v>
      </c>
      <c r="Q76" s="152" t="s">
        <v>246</v>
      </c>
      <c r="R76" s="152" t="s">
        <v>248</v>
      </c>
      <c r="S76" s="152" t="s">
        <v>250</v>
      </c>
      <c r="T76" s="15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300</v>
      </c>
      <c r="E77" s="11" t="s">
        <v>300</v>
      </c>
      <c r="F77" s="11" t="s">
        <v>300</v>
      </c>
      <c r="G77" s="11" t="s">
        <v>301</v>
      </c>
      <c r="H77" s="11" t="s">
        <v>300</v>
      </c>
      <c r="I77" s="11" t="s">
        <v>301</v>
      </c>
      <c r="J77" s="11" t="s">
        <v>301</v>
      </c>
      <c r="K77" s="11" t="s">
        <v>301</v>
      </c>
      <c r="L77" s="11" t="s">
        <v>301</v>
      </c>
      <c r="M77" s="11" t="s">
        <v>301</v>
      </c>
      <c r="N77" s="11" t="s">
        <v>300</v>
      </c>
      <c r="O77" s="11" t="s">
        <v>300</v>
      </c>
      <c r="P77" s="11" t="s">
        <v>301</v>
      </c>
      <c r="Q77" s="11" t="s">
        <v>116</v>
      </c>
      <c r="R77" s="11" t="s">
        <v>300</v>
      </c>
      <c r="S77" s="11" t="s">
        <v>301</v>
      </c>
      <c r="T77" s="15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15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22">
        <v>2.46</v>
      </c>
      <c r="E79" s="147">
        <v>2.1494861279857234</v>
      </c>
      <c r="F79" s="22">
        <v>2.4932569850776032</v>
      </c>
      <c r="G79" s="22">
        <v>2.6</v>
      </c>
      <c r="H79" s="147">
        <v>2.63</v>
      </c>
      <c r="I79" s="22">
        <v>2.48</v>
      </c>
      <c r="J79" s="22">
        <v>2.4500000000000002</v>
      </c>
      <c r="K79" s="22">
        <v>2.46</v>
      </c>
      <c r="L79" s="22">
        <v>2.44</v>
      </c>
      <c r="M79" s="22">
        <v>2.4700000000000002</v>
      </c>
      <c r="N79" s="147">
        <v>2.2176474694688602</v>
      </c>
      <c r="O79" s="22">
        <v>2.5</v>
      </c>
      <c r="P79" s="22">
        <v>2.7</v>
      </c>
      <c r="Q79" s="22">
        <v>2.6</v>
      </c>
      <c r="R79" s="22">
        <v>2.37</v>
      </c>
      <c r="S79" s="147">
        <v>3</v>
      </c>
      <c r="T79" s="15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1">
        <v>2.5</v>
      </c>
      <c r="E80" s="148">
        <v>2.2334517663171001</v>
      </c>
      <c r="F80" s="11">
        <v>2.524232944006302</v>
      </c>
      <c r="G80" s="11">
        <v>2.7</v>
      </c>
      <c r="H80" s="148">
        <v>2.68</v>
      </c>
      <c r="I80" s="11">
        <v>2.5299999999999998</v>
      </c>
      <c r="J80" s="11">
        <v>2.52</v>
      </c>
      <c r="K80" s="11">
        <v>2.46</v>
      </c>
      <c r="L80" s="11">
        <v>2.44</v>
      </c>
      <c r="M80" s="11">
        <v>2.44</v>
      </c>
      <c r="N80" s="148">
        <v>2.14005490736522</v>
      </c>
      <c r="O80" s="11">
        <v>2.5</v>
      </c>
      <c r="P80" s="11">
        <v>2.6</v>
      </c>
      <c r="Q80" s="11">
        <v>2.6</v>
      </c>
      <c r="R80" s="11">
        <v>2.35</v>
      </c>
      <c r="S80" s="148">
        <v>3</v>
      </c>
      <c r="T80" s="15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19</v>
      </c>
    </row>
    <row r="81" spans="1:65">
      <c r="A81" s="30"/>
      <c r="B81" s="19">
        <v>1</v>
      </c>
      <c r="C81" s="9">
        <v>3</v>
      </c>
      <c r="D81" s="11">
        <v>2.4500000000000002</v>
      </c>
      <c r="E81" s="148">
        <v>2.2007242290710796</v>
      </c>
      <c r="F81" s="11">
        <v>2.5405097502365015</v>
      </c>
      <c r="G81" s="149">
        <v>2.8</v>
      </c>
      <c r="H81" s="148">
        <v>2.81</v>
      </c>
      <c r="I81" s="11">
        <v>2.4700000000000002</v>
      </c>
      <c r="J81" s="11">
        <v>2.5</v>
      </c>
      <c r="K81" s="11">
        <v>2.5299999999999998</v>
      </c>
      <c r="L81" s="11">
        <v>2.48</v>
      </c>
      <c r="M81" s="11">
        <v>2.4500000000000002</v>
      </c>
      <c r="N81" s="148">
        <v>2.0772490536589499</v>
      </c>
      <c r="O81" s="11">
        <v>2.4</v>
      </c>
      <c r="P81" s="11">
        <v>2.6</v>
      </c>
      <c r="Q81" s="11">
        <v>2.6</v>
      </c>
      <c r="R81" s="11">
        <v>2.38</v>
      </c>
      <c r="S81" s="148">
        <v>3</v>
      </c>
      <c r="T81" s="15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1">
        <v>2.4700000000000002</v>
      </c>
      <c r="E82" s="148">
        <v>2.1059569001522767</v>
      </c>
      <c r="F82" s="11">
        <v>2.5244600258316883</v>
      </c>
      <c r="G82" s="11">
        <v>2.6</v>
      </c>
      <c r="H82" s="148">
        <v>2.67</v>
      </c>
      <c r="I82" s="11">
        <v>2.5499999999999998</v>
      </c>
      <c r="J82" s="11">
        <v>2.5</v>
      </c>
      <c r="K82" s="11">
        <v>2.4500000000000002</v>
      </c>
      <c r="L82" s="11">
        <v>2.44</v>
      </c>
      <c r="M82" s="11">
        <v>2.44</v>
      </c>
      <c r="N82" s="148">
        <v>2.0300413813635001</v>
      </c>
      <c r="O82" s="11">
        <v>2.5</v>
      </c>
      <c r="P82" s="11">
        <v>2.5</v>
      </c>
      <c r="Q82" s="11">
        <v>2.6</v>
      </c>
      <c r="R82" s="11">
        <v>2.35</v>
      </c>
      <c r="S82" s="148">
        <v>3</v>
      </c>
      <c r="T82" s="15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2.4965555461512472</v>
      </c>
    </row>
    <row r="83" spans="1:65">
      <c r="A83" s="30"/>
      <c r="B83" s="19">
        <v>1</v>
      </c>
      <c r="C83" s="9">
        <v>5</v>
      </c>
      <c r="D83" s="11">
        <v>2.37</v>
      </c>
      <c r="E83" s="148">
        <v>2.3280153074899186</v>
      </c>
      <c r="F83" s="11">
        <v>2.5698008436490927</v>
      </c>
      <c r="G83" s="11">
        <v>2.7</v>
      </c>
      <c r="H83" s="148">
        <v>2.71</v>
      </c>
      <c r="I83" s="11">
        <v>2.48</v>
      </c>
      <c r="J83" s="11">
        <v>2.5299999999999998</v>
      </c>
      <c r="K83" s="11">
        <v>2.46</v>
      </c>
      <c r="L83" s="11">
        <v>2.44</v>
      </c>
      <c r="M83" s="11">
        <v>2.46</v>
      </c>
      <c r="N83" s="148">
        <v>2.13524879762672</v>
      </c>
      <c r="O83" s="11">
        <v>2.5</v>
      </c>
      <c r="P83" s="11">
        <v>2.4</v>
      </c>
      <c r="Q83" s="11">
        <v>2.6</v>
      </c>
      <c r="R83" s="11">
        <v>2.2799999999999998</v>
      </c>
      <c r="S83" s="148">
        <v>3</v>
      </c>
      <c r="T83" s="15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23</v>
      </c>
    </row>
    <row r="84" spans="1:65">
      <c r="A84" s="30"/>
      <c r="B84" s="19">
        <v>1</v>
      </c>
      <c r="C84" s="9">
        <v>6</v>
      </c>
      <c r="D84" s="11">
        <v>2.44</v>
      </c>
      <c r="E84" s="148">
        <v>2.25755600375104</v>
      </c>
      <c r="F84" s="11">
        <v>2.509738774088611</v>
      </c>
      <c r="G84" s="11">
        <v>2.6</v>
      </c>
      <c r="H84" s="148">
        <v>2.72</v>
      </c>
      <c r="I84" s="11">
        <v>2.4700000000000002</v>
      </c>
      <c r="J84" s="11">
        <v>2.4500000000000002</v>
      </c>
      <c r="K84" s="11">
        <v>2.42</v>
      </c>
      <c r="L84" s="11">
        <v>2.41</v>
      </c>
      <c r="M84" s="11">
        <v>2.46</v>
      </c>
      <c r="N84" s="148">
        <v>2.1604568012530501</v>
      </c>
      <c r="O84" s="11">
        <v>2.4</v>
      </c>
      <c r="P84" s="11">
        <v>2.7</v>
      </c>
      <c r="Q84" s="11">
        <v>2.6</v>
      </c>
      <c r="R84" s="11">
        <v>2.35</v>
      </c>
      <c r="S84" s="148">
        <v>3</v>
      </c>
      <c r="T84" s="15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20" t="s">
        <v>260</v>
      </c>
      <c r="C85" s="12"/>
      <c r="D85" s="23">
        <v>2.4483333333333333</v>
      </c>
      <c r="E85" s="23">
        <v>2.2125317224611898</v>
      </c>
      <c r="F85" s="23">
        <v>2.5269998871482997</v>
      </c>
      <c r="G85" s="23">
        <v>2.6666666666666674</v>
      </c>
      <c r="H85" s="23">
        <v>2.7033333333333331</v>
      </c>
      <c r="I85" s="23">
        <v>2.496666666666667</v>
      </c>
      <c r="J85" s="23">
        <v>2.4916666666666667</v>
      </c>
      <c r="K85" s="23">
        <v>2.4633333333333334</v>
      </c>
      <c r="L85" s="23">
        <v>2.4416666666666664</v>
      </c>
      <c r="M85" s="23">
        <v>2.4533333333333336</v>
      </c>
      <c r="N85" s="23">
        <v>2.1267830684560498</v>
      </c>
      <c r="O85" s="23">
        <v>2.4666666666666668</v>
      </c>
      <c r="P85" s="23">
        <v>2.5833333333333335</v>
      </c>
      <c r="Q85" s="23">
        <v>2.6</v>
      </c>
      <c r="R85" s="23">
        <v>2.3466666666666667</v>
      </c>
      <c r="S85" s="23">
        <v>3</v>
      </c>
      <c r="T85" s="15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261</v>
      </c>
      <c r="C86" s="29"/>
      <c r="D86" s="11">
        <v>2.4550000000000001</v>
      </c>
      <c r="E86" s="11">
        <v>2.2170879976940898</v>
      </c>
      <c r="F86" s="11">
        <v>2.5243464849189952</v>
      </c>
      <c r="G86" s="11">
        <v>2.6500000000000004</v>
      </c>
      <c r="H86" s="11">
        <v>2.6950000000000003</v>
      </c>
      <c r="I86" s="11">
        <v>2.48</v>
      </c>
      <c r="J86" s="11">
        <v>2.5</v>
      </c>
      <c r="K86" s="11">
        <v>2.46</v>
      </c>
      <c r="L86" s="11">
        <v>2.44</v>
      </c>
      <c r="M86" s="11">
        <v>2.4550000000000001</v>
      </c>
      <c r="N86" s="11">
        <v>2.1376518524959698</v>
      </c>
      <c r="O86" s="11">
        <v>2.5</v>
      </c>
      <c r="P86" s="11">
        <v>2.6</v>
      </c>
      <c r="Q86" s="11">
        <v>2.6</v>
      </c>
      <c r="R86" s="11">
        <v>2.35</v>
      </c>
      <c r="S86" s="11">
        <v>3</v>
      </c>
      <c r="T86" s="15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262</v>
      </c>
      <c r="C87" s="29"/>
      <c r="D87" s="24">
        <v>4.3550736694878828E-2</v>
      </c>
      <c r="E87" s="24">
        <v>7.9086849962288014E-2</v>
      </c>
      <c r="F87" s="24">
        <v>2.6325176588639882E-2</v>
      </c>
      <c r="G87" s="24">
        <v>8.1649658092772526E-2</v>
      </c>
      <c r="H87" s="24">
        <v>6.1210020966069548E-2</v>
      </c>
      <c r="I87" s="24">
        <v>3.4448028487370018E-2</v>
      </c>
      <c r="J87" s="24">
        <v>3.43025752191677E-2</v>
      </c>
      <c r="K87" s="24">
        <v>3.6147844564602495E-2</v>
      </c>
      <c r="L87" s="24">
        <v>2.2286019533928992E-2</v>
      </c>
      <c r="M87" s="24">
        <v>1.2110601416390027E-2</v>
      </c>
      <c r="N87" s="24">
        <v>6.549907262512164E-2</v>
      </c>
      <c r="O87" s="24">
        <v>5.1639777949432274E-2</v>
      </c>
      <c r="P87" s="24">
        <v>0.11690451944500133</v>
      </c>
      <c r="Q87" s="24">
        <v>0</v>
      </c>
      <c r="R87" s="24">
        <v>3.5023801430836603E-2</v>
      </c>
      <c r="S87" s="24">
        <v>0</v>
      </c>
      <c r="T87" s="203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56"/>
    </row>
    <row r="88" spans="1:65">
      <c r="A88" s="30"/>
      <c r="B88" s="3" t="s">
        <v>86</v>
      </c>
      <c r="C88" s="29"/>
      <c r="D88" s="13">
        <v>1.7787911515947784E-2</v>
      </c>
      <c r="E88" s="13">
        <v>3.5744956404201472E-2</v>
      </c>
      <c r="F88" s="13">
        <v>1.0417561442136685E-2</v>
      </c>
      <c r="G88" s="13">
        <v>3.061862178478969E-2</v>
      </c>
      <c r="H88" s="13">
        <v>2.2642424525056555E-2</v>
      </c>
      <c r="I88" s="13">
        <v>1.3797608205889191E-2</v>
      </c>
      <c r="J88" s="13">
        <v>1.3766919820401752E-2</v>
      </c>
      <c r="K88" s="13">
        <v>1.4674361798891405E-2</v>
      </c>
      <c r="L88" s="13">
        <v>9.1273800138958333E-3</v>
      </c>
      <c r="M88" s="13">
        <v>4.936386446898108E-3</v>
      </c>
      <c r="N88" s="13">
        <v>3.0797251302489944E-2</v>
      </c>
      <c r="O88" s="13">
        <v>2.0935045114634704E-2</v>
      </c>
      <c r="P88" s="13">
        <v>4.5253362365806959E-2</v>
      </c>
      <c r="Q88" s="13">
        <v>0</v>
      </c>
      <c r="R88" s="13">
        <v>1.492491538245878E-2</v>
      </c>
      <c r="S88" s="13">
        <v>0</v>
      </c>
      <c r="T88" s="15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263</v>
      </c>
      <c r="C89" s="29"/>
      <c r="D89" s="13">
        <v>-1.9315497663272341E-2</v>
      </c>
      <c r="E89" s="13">
        <v>-0.1137662745489143</v>
      </c>
      <c r="F89" s="13">
        <v>1.2194537807895367E-2</v>
      </c>
      <c r="G89" s="13">
        <v>6.8138327936531518E-2</v>
      </c>
      <c r="H89" s="13">
        <v>8.2825229945658441E-2</v>
      </c>
      <c r="I89" s="13">
        <v>4.4509530577441225E-5</v>
      </c>
      <c r="J89" s="13">
        <v>-1.9582498343035937E-3</v>
      </c>
      <c r="K89" s="13">
        <v>-1.3307219568629236E-2</v>
      </c>
      <c r="L89" s="13">
        <v>-2.1985843483113721E-2</v>
      </c>
      <c r="M89" s="13">
        <v>-1.7312738298391195E-2</v>
      </c>
      <c r="N89" s="13">
        <v>-0.14811305851586121</v>
      </c>
      <c r="O89" s="13">
        <v>-1.1972046658708546E-2</v>
      </c>
      <c r="P89" s="13">
        <v>3.4759005188514713E-2</v>
      </c>
      <c r="Q89" s="13">
        <v>4.1434869738117941E-2</v>
      </c>
      <c r="R89" s="13">
        <v>-6.0038271415852495E-2</v>
      </c>
      <c r="S89" s="13">
        <v>0.20165561892859762</v>
      </c>
      <c r="T89" s="15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264</v>
      </c>
      <c r="C90" s="47"/>
      <c r="D90" s="45">
        <v>0.2</v>
      </c>
      <c r="E90" s="45">
        <v>2.84</v>
      </c>
      <c r="F90" s="45">
        <v>0.67</v>
      </c>
      <c r="G90" s="45">
        <v>2.2400000000000002</v>
      </c>
      <c r="H90" s="45">
        <v>2.65</v>
      </c>
      <c r="I90" s="45">
        <v>0.34</v>
      </c>
      <c r="J90" s="45">
        <v>0.28000000000000003</v>
      </c>
      <c r="K90" s="45">
        <v>0.04</v>
      </c>
      <c r="L90" s="45">
        <v>0.28000000000000003</v>
      </c>
      <c r="M90" s="45">
        <v>0.15</v>
      </c>
      <c r="N90" s="45">
        <v>3.8</v>
      </c>
      <c r="O90" s="45">
        <v>0</v>
      </c>
      <c r="P90" s="45">
        <v>1.3</v>
      </c>
      <c r="Q90" s="45">
        <v>1.49</v>
      </c>
      <c r="R90" s="45">
        <v>1.34</v>
      </c>
      <c r="S90" s="45" t="s">
        <v>265</v>
      </c>
      <c r="T90" s="15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306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BM91" s="55"/>
    </row>
    <row r="92" spans="1:65">
      <c r="BM92" s="55"/>
    </row>
    <row r="93" spans="1:65" ht="15">
      <c r="B93" s="8" t="s">
        <v>545</v>
      </c>
      <c r="BM93" s="28" t="s">
        <v>67</v>
      </c>
    </row>
    <row r="94" spans="1:65" ht="15">
      <c r="A94" s="25" t="s">
        <v>16</v>
      </c>
      <c r="B94" s="18" t="s">
        <v>112</v>
      </c>
      <c r="C94" s="15" t="s">
        <v>113</v>
      </c>
      <c r="D94" s="16" t="s">
        <v>227</v>
      </c>
      <c r="E94" s="17" t="s">
        <v>227</v>
      </c>
      <c r="F94" s="17" t="s">
        <v>227</v>
      </c>
      <c r="G94" s="17" t="s">
        <v>227</v>
      </c>
      <c r="H94" s="17" t="s">
        <v>227</v>
      </c>
      <c r="I94" s="17" t="s">
        <v>227</v>
      </c>
      <c r="J94" s="17" t="s">
        <v>227</v>
      </c>
      <c r="K94" s="17" t="s">
        <v>227</v>
      </c>
      <c r="L94" s="17" t="s">
        <v>227</v>
      </c>
      <c r="M94" s="17" t="s">
        <v>227</v>
      </c>
      <c r="N94" s="17" t="s">
        <v>227</v>
      </c>
      <c r="O94" s="17" t="s">
        <v>227</v>
      </c>
      <c r="P94" s="17" t="s">
        <v>227</v>
      </c>
      <c r="Q94" s="17" t="s">
        <v>227</v>
      </c>
      <c r="R94" s="17" t="s">
        <v>227</v>
      </c>
      <c r="S94" s="17" t="s">
        <v>227</v>
      </c>
      <c r="T94" s="17" t="s">
        <v>227</v>
      </c>
      <c r="U94" s="15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228</v>
      </c>
      <c r="C95" s="9" t="s">
        <v>228</v>
      </c>
      <c r="D95" s="151" t="s">
        <v>230</v>
      </c>
      <c r="E95" s="152" t="s">
        <v>231</v>
      </c>
      <c r="F95" s="152" t="s">
        <v>233</v>
      </c>
      <c r="G95" s="152" t="s">
        <v>234</v>
      </c>
      <c r="H95" s="152" t="s">
        <v>236</v>
      </c>
      <c r="I95" s="152" t="s">
        <v>237</v>
      </c>
      <c r="J95" s="152" t="s">
        <v>238</v>
      </c>
      <c r="K95" s="152" t="s">
        <v>239</v>
      </c>
      <c r="L95" s="152" t="s">
        <v>240</v>
      </c>
      <c r="M95" s="152" t="s">
        <v>280</v>
      </c>
      <c r="N95" s="152" t="s">
        <v>243</v>
      </c>
      <c r="O95" s="152" t="s">
        <v>244</v>
      </c>
      <c r="P95" s="152" t="s">
        <v>245</v>
      </c>
      <c r="Q95" s="152" t="s">
        <v>246</v>
      </c>
      <c r="R95" s="152" t="s">
        <v>247</v>
      </c>
      <c r="S95" s="152" t="s">
        <v>248</v>
      </c>
      <c r="T95" s="152" t="s">
        <v>250</v>
      </c>
      <c r="U95" s="15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300</v>
      </c>
      <c r="E96" s="11" t="s">
        <v>281</v>
      </c>
      <c r="F96" s="11" t="s">
        <v>300</v>
      </c>
      <c r="G96" s="11" t="s">
        <v>301</v>
      </c>
      <c r="H96" s="11" t="s">
        <v>300</v>
      </c>
      <c r="I96" s="11" t="s">
        <v>301</v>
      </c>
      <c r="J96" s="11" t="s">
        <v>301</v>
      </c>
      <c r="K96" s="11" t="s">
        <v>301</v>
      </c>
      <c r="L96" s="11" t="s">
        <v>301</v>
      </c>
      <c r="M96" s="11" t="s">
        <v>301</v>
      </c>
      <c r="N96" s="11" t="s">
        <v>300</v>
      </c>
      <c r="O96" s="11" t="s">
        <v>300</v>
      </c>
      <c r="P96" s="11" t="s">
        <v>301</v>
      </c>
      <c r="Q96" s="11" t="s">
        <v>300</v>
      </c>
      <c r="R96" s="11" t="s">
        <v>300</v>
      </c>
      <c r="S96" s="11" t="s">
        <v>300</v>
      </c>
      <c r="T96" s="11" t="s">
        <v>301</v>
      </c>
      <c r="U96" s="15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 t="s">
        <v>305</v>
      </c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15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0.84</v>
      </c>
      <c r="E98" s="22">
        <v>0.62653936002618626</v>
      </c>
      <c r="F98" s="22">
        <v>0.76318345611384486</v>
      </c>
      <c r="G98" s="22">
        <v>0.78</v>
      </c>
      <c r="H98" s="147">
        <v>2.4300000000000002</v>
      </c>
      <c r="I98" s="22">
        <v>0.72</v>
      </c>
      <c r="J98" s="22">
        <v>0.68</v>
      </c>
      <c r="K98" s="22">
        <v>0.81</v>
      </c>
      <c r="L98" s="22">
        <v>0.79</v>
      </c>
      <c r="M98" s="22">
        <v>0.8</v>
      </c>
      <c r="N98" s="22">
        <v>0.70168738294237598</v>
      </c>
      <c r="O98" s="22">
        <v>0.72</v>
      </c>
      <c r="P98" s="22">
        <v>0.79</v>
      </c>
      <c r="Q98" s="22">
        <v>0.91</v>
      </c>
      <c r="R98" s="147">
        <v>0.55000000000000004</v>
      </c>
      <c r="S98" s="22">
        <v>0.67</v>
      </c>
      <c r="T98" s="147">
        <v>0.8</v>
      </c>
      <c r="U98" s="15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0.83</v>
      </c>
      <c r="E99" s="11">
        <v>0.58377025662386506</v>
      </c>
      <c r="F99" s="11">
        <v>0.71162262101759843</v>
      </c>
      <c r="G99" s="11">
        <v>0.78</v>
      </c>
      <c r="H99" s="148">
        <v>2.23</v>
      </c>
      <c r="I99" s="11">
        <v>0.73</v>
      </c>
      <c r="J99" s="11">
        <v>0.71</v>
      </c>
      <c r="K99" s="11">
        <v>0.81</v>
      </c>
      <c r="L99" s="11">
        <v>0.75</v>
      </c>
      <c r="M99" s="11">
        <v>0.76</v>
      </c>
      <c r="N99" s="11">
        <v>0.64599119153191598</v>
      </c>
      <c r="O99" s="11">
        <v>0.73</v>
      </c>
      <c r="P99" s="11">
        <v>0.83</v>
      </c>
      <c r="Q99" s="11">
        <v>0.9</v>
      </c>
      <c r="R99" s="148">
        <v>0.72</v>
      </c>
      <c r="S99" s="11">
        <v>0.66</v>
      </c>
      <c r="T99" s="148">
        <v>0.7</v>
      </c>
      <c r="U99" s="15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20</v>
      </c>
    </row>
    <row r="100" spans="1:65">
      <c r="A100" s="30"/>
      <c r="B100" s="19">
        <v>1</v>
      </c>
      <c r="C100" s="9">
        <v>3</v>
      </c>
      <c r="D100" s="11">
        <v>0.85</v>
      </c>
      <c r="E100" s="11">
        <v>0.60559387592232616</v>
      </c>
      <c r="F100" s="11">
        <v>0.75643500160695254</v>
      </c>
      <c r="G100" s="11">
        <v>0.78</v>
      </c>
      <c r="H100" s="148">
        <v>2.44</v>
      </c>
      <c r="I100" s="11">
        <v>0.72</v>
      </c>
      <c r="J100" s="11">
        <v>0.7</v>
      </c>
      <c r="K100" s="11">
        <v>0.82</v>
      </c>
      <c r="L100" s="11">
        <v>0.78</v>
      </c>
      <c r="M100" s="11">
        <v>0.77</v>
      </c>
      <c r="N100" s="11">
        <v>0.63253344978503401</v>
      </c>
      <c r="O100" s="11">
        <v>0.72</v>
      </c>
      <c r="P100" s="11">
        <v>0.81</v>
      </c>
      <c r="Q100" s="11">
        <v>0.83</v>
      </c>
      <c r="R100" s="148">
        <v>0.43</v>
      </c>
      <c r="S100" s="11">
        <v>0.71</v>
      </c>
      <c r="T100" s="148">
        <v>0.7</v>
      </c>
      <c r="U100" s="15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0.83</v>
      </c>
      <c r="E101" s="11">
        <v>0.53780015721072583</v>
      </c>
      <c r="F101" s="11">
        <v>0.75298291317832122</v>
      </c>
      <c r="G101" s="11">
        <v>0.79</v>
      </c>
      <c r="H101" s="148">
        <v>2.41</v>
      </c>
      <c r="I101" s="11">
        <v>0.75</v>
      </c>
      <c r="J101" s="11">
        <v>0.74</v>
      </c>
      <c r="K101" s="11">
        <v>0.8</v>
      </c>
      <c r="L101" s="11">
        <v>0.79</v>
      </c>
      <c r="M101" s="11">
        <v>0.77</v>
      </c>
      <c r="N101" s="11">
        <v>0.67515950953232795</v>
      </c>
      <c r="O101" s="11">
        <v>0.72</v>
      </c>
      <c r="P101" s="11">
        <v>0.77</v>
      </c>
      <c r="Q101" s="11">
        <v>0.84</v>
      </c>
      <c r="R101" s="148">
        <v>0.55000000000000004</v>
      </c>
      <c r="S101" s="11">
        <v>0.69</v>
      </c>
      <c r="T101" s="148">
        <v>0.7</v>
      </c>
      <c r="U101" s="15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0.74970086061696939</v>
      </c>
    </row>
    <row r="102" spans="1:65">
      <c r="A102" s="30"/>
      <c r="B102" s="19">
        <v>1</v>
      </c>
      <c r="C102" s="9">
        <v>5</v>
      </c>
      <c r="D102" s="11">
        <v>0.82</v>
      </c>
      <c r="E102" s="11">
        <v>0.58520656850594299</v>
      </c>
      <c r="F102" s="11">
        <v>0.78375813798913996</v>
      </c>
      <c r="G102" s="11">
        <v>0.82</v>
      </c>
      <c r="H102" s="148">
        <v>2.2400000000000002</v>
      </c>
      <c r="I102" s="11">
        <v>0.76</v>
      </c>
      <c r="J102" s="11">
        <v>0.73</v>
      </c>
      <c r="K102" s="11">
        <v>0.8</v>
      </c>
      <c r="L102" s="11">
        <v>0.83</v>
      </c>
      <c r="M102" s="11">
        <v>0.79</v>
      </c>
      <c r="N102" s="11">
        <v>0.70332709790293302</v>
      </c>
      <c r="O102" s="11">
        <v>0.71</v>
      </c>
      <c r="P102" s="11">
        <v>0.75</v>
      </c>
      <c r="Q102" s="11">
        <v>0.82</v>
      </c>
      <c r="R102" s="148">
        <v>0.49</v>
      </c>
      <c r="S102" s="11">
        <v>0.68</v>
      </c>
      <c r="T102" s="148">
        <v>0.7</v>
      </c>
      <c r="U102" s="15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24</v>
      </c>
    </row>
    <row r="103" spans="1:65">
      <c r="A103" s="30"/>
      <c r="B103" s="19">
        <v>1</v>
      </c>
      <c r="C103" s="9">
        <v>6</v>
      </c>
      <c r="D103" s="11">
        <v>0.84</v>
      </c>
      <c r="E103" s="11">
        <v>0.60140699308153989</v>
      </c>
      <c r="F103" s="11">
        <v>0.77378285391531354</v>
      </c>
      <c r="G103" s="11">
        <v>0.8</v>
      </c>
      <c r="H103" s="148">
        <v>2.27</v>
      </c>
      <c r="I103" s="11">
        <v>0.71</v>
      </c>
      <c r="J103" s="11">
        <v>0.69</v>
      </c>
      <c r="K103" s="11">
        <v>0.76</v>
      </c>
      <c r="L103" s="11">
        <v>0.79</v>
      </c>
      <c r="M103" s="11">
        <v>0.75</v>
      </c>
      <c r="N103" s="11">
        <v>0.664091464939081</v>
      </c>
      <c r="O103" s="11">
        <v>0.72</v>
      </c>
      <c r="P103" s="11">
        <v>0.82</v>
      </c>
      <c r="Q103" s="11">
        <v>0.84</v>
      </c>
      <c r="R103" s="148">
        <v>0.57999999999999996</v>
      </c>
      <c r="S103" s="11">
        <v>0.66</v>
      </c>
      <c r="T103" s="148">
        <v>0.7</v>
      </c>
      <c r="U103" s="15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260</v>
      </c>
      <c r="C104" s="12"/>
      <c r="D104" s="23">
        <v>0.83499999999999996</v>
      </c>
      <c r="E104" s="23">
        <v>0.59005286856176442</v>
      </c>
      <c r="F104" s="23">
        <v>0.75696083063686181</v>
      </c>
      <c r="G104" s="23">
        <v>0.79166666666666663</v>
      </c>
      <c r="H104" s="23">
        <v>2.3366666666666664</v>
      </c>
      <c r="I104" s="23">
        <v>0.73166666666666658</v>
      </c>
      <c r="J104" s="23">
        <v>0.70833333333333337</v>
      </c>
      <c r="K104" s="23">
        <v>0.79999999999999993</v>
      </c>
      <c r="L104" s="23">
        <v>0.78833333333333344</v>
      </c>
      <c r="M104" s="23">
        <v>0.77333333333333343</v>
      </c>
      <c r="N104" s="23">
        <v>0.67046501610561149</v>
      </c>
      <c r="O104" s="23">
        <v>0.71999999999999986</v>
      </c>
      <c r="P104" s="23">
        <v>0.79500000000000004</v>
      </c>
      <c r="Q104" s="23">
        <v>0.85666666666666658</v>
      </c>
      <c r="R104" s="23">
        <v>0.55333333333333334</v>
      </c>
      <c r="S104" s="23">
        <v>0.67833333333333334</v>
      </c>
      <c r="T104" s="23">
        <v>0.71666666666666679</v>
      </c>
      <c r="U104" s="15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261</v>
      </c>
      <c r="C105" s="29"/>
      <c r="D105" s="11">
        <v>0.83499999999999996</v>
      </c>
      <c r="E105" s="11">
        <v>0.59330678079374144</v>
      </c>
      <c r="F105" s="11">
        <v>0.7598092288603987</v>
      </c>
      <c r="G105" s="11">
        <v>0.78500000000000003</v>
      </c>
      <c r="H105" s="11">
        <v>2.34</v>
      </c>
      <c r="I105" s="11">
        <v>0.72499999999999998</v>
      </c>
      <c r="J105" s="11">
        <v>0.70499999999999996</v>
      </c>
      <c r="K105" s="11">
        <v>0.80500000000000005</v>
      </c>
      <c r="L105" s="11">
        <v>0.79</v>
      </c>
      <c r="M105" s="11">
        <v>0.77</v>
      </c>
      <c r="N105" s="11">
        <v>0.66962548723570448</v>
      </c>
      <c r="O105" s="11">
        <v>0.72</v>
      </c>
      <c r="P105" s="11">
        <v>0.8</v>
      </c>
      <c r="Q105" s="11">
        <v>0.84</v>
      </c>
      <c r="R105" s="11">
        <v>0.55000000000000004</v>
      </c>
      <c r="S105" s="11">
        <v>0.67500000000000004</v>
      </c>
      <c r="T105" s="11">
        <v>0.7</v>
      </c>
      <c r="U105" s="15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262</v>
      </c>
      <c r="C106" s="29"/>
      <c r="D106" s="24">
        <v>1.0488088481701525E-2</v>
      </c>
      <c r="E106" s="24">
        <v>2.9983351358055944E-2</v>
      </c>
      <c r="F106" s="24">
        <v>2.4945744291545821E-2</v>
      </c>
      <c r="G106" s="24">
        <v>1.6020819787597198E-2</v>
      </c>
      <c r="H106" s="24">
        <v>9.9933311096283922E-2</v>
      </c>
      <c r="I106" s="24">
        <v>1.9407902170679534E-2</v>
      </c>
      <c r="J106" s="24">
        <v>2.3166067138525401E-2</v>
      </c>
      <c r="K106" s="24">
        <v>2.097617696340303E-2</v>
      </c>
      <c r="L106" s="24">
        <v>2.5625508125043411E-2</v>
      </c>
      <c r="M106" s="24">
        <v>1.861898672502527E-2</v>
      </c>
      <c r="N106" s="24">
        <v>2.8827711829923646E-2</v>
      </c>
      <c r="O106" s="24">
        <v>6.324555320336764E-3</v>
      </c>
      <c r="P106" s="24">
        <v>3.0822070014844868E-2</v>
      </c>
      <c r="Q106" s="24">
        <v>3.8297084310253561E-2</v>
      </c>
      <c r="R106" s="24">
        <v>9.7707045122993247E-2</v>
      </c>
      <c r="S106" s="24">
        <v>1.9407902170679486E-2</v>
      </c>
      <c r="T106" s="24">
        <v>4.0824829046386332E-2</v>
      </c>
      <c r="U106" s="203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56"/>
    </row>
    <row r="107" spans="1:65">
      <c r="A107" s="30"/>
      <c r="B107" s="3" t="s">
        <v>86</v>
      </c>
      <c r="C107" s="29"/>
      <c r="D107" s="13">
        <v>1.2560585008025779E-2</v>
      </c>
      <c r="E107" s="13">
        <v>5.0814686201152509E-2</v>
      </c>
      <c r="F107" s="13">
        <v>3.2955132262996956E-2</v>
      </c>
      <c r="G107" s="13">
        <v>2.0236824994859619E-2</v>
      </c>
      <c r="H107" s="13">
        <v>4.2767465519094404E-2</v>
      </c>
      <c r="I107" s="13">
        <v>2.6525606611407113E-2</v>
      </c>
      <c r="J107" s="13">
        <v>3.2705035960271155E-2</v>
      </c>
      <c r="K107" s="13">
        <v>2.6220221204253789E-2</v>
      </c>
      <c r="L107" s="13">
        <v>3.250592996834259E-2</v>
      </c>
      <c r="M107" s="13">
        <v>2.4076275937532674E-2</v>
      </c>
      <c r="N107" s="13">
        <v>4.2996593614039832E-2</v>
      </c>
      <c r="O107" s="13">
        <v>8.7841046115788406E-3</v>
      </c>
      <c r="P107" s="13">
        <v>3.8769899389741971E-2</v>
      </c>
      <c r="Q107" s="13">
        <v>4.4704767677338789E-2</v>
      </c>
      <c r="R107" s="13">
        <v>0.17657899721022877</v>
      </c>
      <c r="S107" s="13">
        <v>2.861115799117369E-2</v>
      </c>
      <c r="T107" s="13">
        <v>5.6964877739143709E-2</v>
      </c>
      <c r="U107" s="15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263</v>
      </c>
      <c r="C108" s="29"/>
      <c r="D108" s="13">
        <v>0.1137775663120264</v>
      </c>
      <c r="E108" s="13">
        <v>-0.21294892462017723</v>
      </c>
      <c r="F108" s="13">
        <v>9.6838224434181441E-3</v>
      </c>
      <c r="G108" s="13">
        <v>5.5976734527370509E-2</v>
      </c>
      <c r="H108" s="13">
        <v>2.1167986985418383</v>
      </c>
      <c r="I108" s="13">
        <v>-2.40551864052303E-2</v>
      </c>
      <c r="J108" s="13">
        <v>-5.5178711212352627E-2</v>
      </c>
      <c r="K108" s="13">
        <v>6.7092279101342633E-2</v>
      </c>
      <c r="L108" s="13">
        <v>5.1530516697781747E-2</v>
      </c>
      <c r="M108" s="13">
        <v>3.1522536464631434E-2</v>
      </c>
      <c r="N108" s="13">
        <v>-0.10568994738268067</v>
      </c>
      <c r="O108" s="13">
        <v>-3.961694880879163E-2</v>
      </c>
      <c r="P108" s="13">
        <v>6.0422952356959492E-2</v>
      </c>
      <c r="Q108" s="13">
        <v>0.14267798220435446</v>
      </c>
      <c r="R108" s="13">
        <v>-0.2619278402882379</v>
      </c>
      <c r="S108" s="13">
        <v>-9.5194671678653031E-2</v>
      </c>
      <c r="T108" s="13">
        <v>-4.406316663838028E-2</v>
      </c>
      <c r="U108" s="15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264</v>
      </c>
      <c r="C109" s="47"/>
      <c r="D109" s="45">
        <v>0.92</v>
      </c>
      <c r="E109" s="45">
        <v>2.3199999999999998</v>
      </c>
      <c r="F109" s="45">
        <v>0.11</v>
      </c>
      <c r="G109" s="45">
        <v>0.35</v>
      </c>
      <c r="H109" s="45">
        <v>20.79</v>
      </c>
      <c r="I109" s="45">
        <v>0.44</v>
      </c>
      <c r="J109" s="45">
        <v>0.75</v>
      </c>
      <c r="K109" s="45">
        <v>0.46</v>
      </c>
      <c r="L109" s="45">
        <v>0.31</v>
      </c>
      <c r="M109" s="45">
        <v>0.11</v>
      </c>
      <c r="N109" s="45">
        <v>1.25</v>
      </c>
      <c r="O109" s="45">
        <v>0.6</v>
      </c>
      <c r="P109" s="45">
        <v>0.39</v>
      </c>
      <c r="Q109" s="45">
        <v>1.21</v>
      </c>
      <c r="R109" s="45">
        <v>2.8</v>
      </c>
      <c r="S109" s="45">
        <v>1.1499999999999999</v>
      </c>
      <c r="T109" s="45" t="s">
        <v>265</v>
      </c>
      <c r="U109" s="15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307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BM110" s="55"/>
    </row>
    <row r="111" spans="1:65">
      <c r="BM111" s="55"/>
    </row>
    <row r="112" spans="1:65" ht="15">
      <c r="B112" s="8" t="s">
        <v>546</v>
      </c>
      <c r="BM112" s="28" t="s">
        <v>67</v>
      </c>
    </row>
    <row r="113" spans="1:65" ht="15">
      <c r="A113" s="25" t="s">
        <v>50</v>
      </c>
      <c r="B113" s="18" t="s">
        <v>112</v>
      </c>
      <c r="C113" s="15" t="s">
        <v>113</v>
      </c>
      <c r="D113" s="16" t="s">
        <v>227</v>
      </c>
      <c r="E113" s="17" t="s">
        <v>227</v>
      </c>
      <c r="F113" s="17" t="s">
        <v>227</v>
      </c>
      <c r="G113" s="17" t="s">
        <v>227</v>
      </c>
      <c r="H113" s="17" t="s">
        <v>227</v>
      </c>
      <c r="I113" s="17" t="s">
        <v>227</v>
      </c>
      <c r="J113" s="17" t="s">
        <v>227</v>
      </c>
      <c r="K113" s="17" t="s">
        <v>227</v>
      </c>
      <c r="L113" s="17" t="s">
        <v>227</v>
      </c>
      <c r="M113" s="17" t="s">
        <v>227</v>
      </c>
      <c r="N113" s="17" t="s">
        <v>227</v>
      </c>
      <c r="O113" s="17" t="s">
        <v>227</v>
      </c>
      <c r="P113" s="17" t="s">
        <v>227</v>
      </c>
      <c r="Q113" s="17" t="s">
        <v>227</v>
      </c>
      <c r="R113" s="17" t="s">
        <v>227</v>
      </c>
      <c r="S113" s="17" t="s">
        <v>227</v>
      </c>
      <c r="T113" s="17" t="s">
        <v>227</v>
      </c>
      <c r="U113" s="15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228</v>
      </c>
      <c r="C114" s="9" t="s">
        <v>228</v>
      </c>
      <c r="D114" s="151" t="s">
        <v>230</v>
      </c>
      <c r="E114" s="152" t="s">
        <v>231</v>
      </c>
      <c r="F114" s="152" t="s">
        <v>233</v>
      </c>
      <c r="G114" s="152" t="s">
        <v>234</v>
      </c>
      <c r="H114" s="152" t="s">
        <v>236</v>
      </c>
      <c r="I114" s="152" t="s">
        <v>237</v>
      </c>
      <c r="J114" s="152" t="s">
        <v>238</v>
      </c>
      <c r="K114" s="152" t="s">
        <v>239</v>
      </c>
      <c r="L114" s="152" t="s">
        <v>240</v>
      </c>
      <c r="M114" s="152" t="s">
        <v>280</v>
      </c>
      <c r="N114" s="152" t="s">
        <v>243</v>
      </c>
      <c r="O114" s="152" t="s">
        <v>244</v>
      </c>
      <c r="P114" s="152" t="s">
        <v>245</v>
      </c>
      <c r="Q114" s="152" t="s">
        <v>246</v>
      </c>
      <c r="R114" s="152" t="s">
        <v>247</v>
      </c>
      <c r="S114" s="152" t="s">
        <v>248</v>
      </c>
      <c r="T114" s="152" t="s">
        <v>250</v>
      </c>
      <c r="U114" s="15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116</v>
      </c>
      <c r="E115" s="11" t="s">
        <v>116</v>
      </c>
      <c r="F115" s="11" t="s">
        <v>300</v>
      </c>
      <c r="G115" s="11" t="s">
        <v>301</v>
      </c>
      <c r="H115" s="11" t="s">
        <v>300</v>
      </c>
      <c r="I115" s="11" t="s">
        <v>301</v>
      </c>
      <c r="J115" s="11" t="s">
        <v>301</v>
      </c>
      <c r="K115" s="11" t="s">
        <v>301</v>
      </c>
      <c r="L115" s="11" t="s">
        <v>301</v>
      </c>
      <c r="M115" s="11" t="s">
        <v>301</v>
      </c>
      <c r="N115" s="11" t="s">
        <v>300</v>
      </c>
      <c r="O115" s="11" t="s">
        <v>116</v>
      </c>
      <c r="P115" s="11" t="s">
        <v>301</v>
      </c>
      <c r="Q115" s="11" t="s">
        <v>116</v>
      </c>
      <c r="R115" s="11" t="s">
        <v>300</v>
      </c>
      <c r="S115" s="11" t="s">
        <v>300</v>
      </c>
      <c r="T115" s="11" t="s">
        <v>301</v>
      </c>
      <c r="U115" s="15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15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2">
        <v>0.38490000000000002</v>
      </c>
      <c r="E117" s="222">
        <v>0.36637900000000001</v>
      </c>
      <c r="F117" s="212">
        <v>0.38124225927365096</v>
      </c>
      <c r="G117" s="212">
        <v>0.39</v>
      </c>
      <c r="H117" s="212">
        <v>0.38</v>
      </c>
      <c r="I117" s="212">
        <v>0.38</v>
      </c>
      <c r="J117" s="222">
        <v>0.4</v>
      </c>
      <c r="K117" s="212">
        <v>0.38</v>
      </c>
      <c r="L117" s="212">
        <v>0.38</v>
      </c>
      <c r="M117" s="212">
        <v>0.39</v>
      </c>
      <c r="N117" s="222">
        <v>0.51913795031449206</v>
      </c>
      <c r="O117" s="222">
        <v>0.36899999999999999</v>
      </c>
      <c r="P117" s="222">
        <v>0.38</v>
      </c>
      <c r="Q117" s="212">
        <v>0.3866</v>
      </c>
      <c r="R117" s="212">
        <v>0.39410000000000001</v>
      </c>
      <c r="S117" s="222">
        <v>0.37</v>
      </c>
      <c r="T117" s="212">
        <v>0.38</v>
      </c>
      <c r="U117" s="203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13">
        <v>1</v>
      </c>
    </row>
    <row r="118" spans="1:65">
      <c r="A118" s="30"/>
      <c r="B118" s="19">
        <v>1</v>
      </c>
      <c r="C118" s="9">
        <v>2</v>
      </c>
      <c r="D118" s="24">
        <v>0.38579999999999998</v>
      </c>
      <c r="E118" s="223">
        <v>0.36372750000000004</v>
      </c>
      <c r="F118" s="24">
        <v>0.37457652261532448</v>
      </c>
      <c r="G118" s="24">
        <v>0.37</v>
      </c>
      <c r="H118" s="24">
        <v>0.38</v>
      </c>
      <c r="I118" s="24">
        <v>0.39</v>
      </c>
      <c r="J118" s="223">
        <v>0.40999999999999992</v>
      </c>
      <c r="K118" s="24">
        <v>0.38</v>
      </c>
      <c r="L118" s="24">
        <v>0.38</v>
      </c>
      <c r="M118" s="24">
        <v>0.39</v>
      </c>
      <c r="N118" s="223">
        <v>0.48302054952928802</v>
      </c>
      <c r="O118" s="223">
        <v>0.37</v>
      </c>
      <c r="P118" s="223">
        <v>0.36</v>
      </c>
      <c r="Q118" s="24">
        <v>0.38219999999999998</v>
      </c>
      <c r="R118" s="24">
        <v>0.38080000000000003</v>
      </c>
      <c r="S118" s="223">
        <v>0.35</v>
      </c>
      <c r="T118" s="24">
        <v>0.38</v>
      </c>
      <c r="U118" s="203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13">
        <v>3</v>
      </c>
    </row>
    <row r="119" spans="1:65">
      <c r="A119" s="30"/>
      <c r="B119" s="19">
        <v>1</v>
      </c>
      <c r="C119" s="9">
        <v>3</v>
      </c>
      <c r="D119" s="24">
        <v>0.38979999999999998</v>
      </c>
      <c r="E119" s="223">
        <v>0.36482999999999999</v>
      </c>
      <c r="F119" s="24">
        <v>0.38236274317991703</v>
      </c>
      <c r="G119" s="24">
        <v>0.39</v>
      </c>
      <c r="H119" s="24">
        <v>0.39</v>
      </c>
      <c r="I119" s="24">
        <v>0.38</v>
      </c>
      <c r="J119" s="223">
        <v>0.40999999999999992</v>
      </c>
      <c r="K119" s="24">
        <v>0.39</v>
      </c>
      <c r="L119" s="24">
        <v>0.39</v>
      </c>
      <c r="M119" s="24">
        <v>0.39</v>
      </c>
      <c r="N119" s="223">
        <v>0.47937292283243993</v>
      </c>
      <c r="O119" s="223">
        <v>0.36899999999999999</v>
      </c>
      <c r="P119" s="223">
        <v>0.37</v>
      </c>
      <c r="Q119" s="24">
        <v>0.38419999999999999</v>
      </c>
      <c r="R119" s="24">
        <v>0.38330000000000003</v>
      </c>
      <c r="S119" s="223">
        <v>0.35</v>
      </c>
      <c r="T119" s="24">
        <v>0.39</v>
      </c>
      <c r="U119" s="203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13">
        <v>16</v>
      </c>
    </row>
    <row r="120" spans="1:65">
      <c r="A120" s="30"/>
      <c r="B120" s="19">
        <v>1</v>
      </c>
      <c r="C120" s="9">
        <v>4</v>
      </c>
      <c r="D120" s="24">
        <v>0.377</v>
      </c>
      <c r="E120" s="223">
        <v>0.36474600000000001</v>
      </c>
      <c r="F120" s="24">
        <v>0.38382504855335475</v>
      </c>
      <c r="G120" s="24">
        <v>0.38</v>
      </c>
      <c r="H120" s="225">
        <v>0.36</v>
      </c>
      <c r="I120" s="24">
        <v>0.39</v>
      </c>
      <c r="J120" s="223">
        <v>0.40999999999999992</v>
      </c>
      <c r="K120" s="24">
        <v>0.38</v>
      </c>
      <c r="L120" s="24">
        <v>0.38</v>
      </c>
      <c r="M120" s="24">
        <v>0.39</v>
      </c>
      <c r="N120" s="223">
        <v>0.49608072934989839</v>
      </c>
      <c r="O120" s="223">
        <v>0.36899999999999999</v>
      </c>
      <c r="P120" s="223">
        <v>0.35</v>
      </c>
      <c r="Q120" s="24">
        <v>0.38119999999999998</v>
      </c>
      <c r="R120" s="24">
        <v>0.39370000000000005</v>
      </c>
      <c r="S120" s="223">
        <v>0.36</v>
      </c>
      <c r="T120" s="24">
        <v>0.37</v>
      </c>
      <c r="U120" s="203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13">
        <v>0.38315531232585331</v>
      </c>
    </row>
    <row r="121" spans="1:65">
      <c r="A121" s="30"/>
      <c r="B121" s="19">
        <v>1</v>
      </c>
      <c r="C121" s="9">
        <v>5</v>
      </c>
      <c r="D121" s="24">
        <v>0.38200000000000001</v>
      </c>
      <c r="E121" s="223">
        <v>0.36295050000000001</v>
      </c>
      <c r="F121" s="24">
        <v>0.38782642426673775</v>
      </c>
      <c r="G121" s="24">
        <v>0.37</v>
      </c>
      <c r="H121" s="24">
        <v>0.38</v>
      </c>
      <c r="I121" s="24">
        <v>0.39</v>
      </c>
      <c r="J121" s="223">
        <v>0.40999999999999992</v>
      </c>
      <c r="K121" s="24">
        <v>0.38</v>
      </c>
      <c r="L121" s="24">
        <v>0.38</v>
      </c>
      <c r="M121" s="24">
        <v>0.39</v>
      </c>
      <c r="N121" s="223">
        <v>0.50638267713687357</v>
      </c>
      <c r="O121" s="223">
        <v>0.36899999999999999</v>
      </c>
      <c r="P121" s="223">
        <v>0.35</v>
      </c>
      <c r="Q121" s="24">
        <v>0.38250000000000001</v>
      </c>
      <c r="R121" s="24">
        <v>0.38390000000000002</v>
      </c>
      <c r="S121" s="223">
        <v>0.37</v>
      </c>
      <c r="T121" s="24">
        <v>0.39</v>
      </c>
      <c r="U121" s="203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13">
        <v>25</v>
      </c>
    </row>
    <row r="122" spans="1:65">
      <c r="A122" s="30"/>
      <c r="B122" s="19">
        <v>1</v>
      </c>
      <c r="C122" s="9">
        <v>6</v>
      </c>
      <c r="D122" s="24">
        <v>0.38019999999999998</v>
      </c>
      <c r="E122" s="223">
        <v>0.36693000000000003</v>
      </c>
      <c r="F122" s="24">
        <v>0.38161761561733398</v>
      </c>
      <c r="G122" s="24">
        <v>0.38</v>
      </c>
      <c r="H122" s="24">
        <v>0.38</v>
      </c>
      <c r="I122" s="24">
        <v>0.37</v>
      </c>
      <c r="J122" s="223">
        <v>0.4</v>
      </c>
      <c r="K122" s="24">
        <v>0.37</v>
      </c>
      <c r="L122" s="24">
        <v>0.38</v>
      </c>
      <c r="M122" s="24">
        <v>0.39</v>
      </c>
      <c r="N122" s="223">
        <v>0.50022888842181601</v>
      </c>
      <c r="O122" s="223">
        <v>0.37</v>
      </c>
      <c r="P122" s="223">
        <v>0.36</v>
      </c>
      <c r="Q122" s="24">
        <v>0.38290000000000002</v>
      </c>
      <c r="R122" s="24">
        <v>0.38969999999999999</v>
      </c>
      <c r="S122" s="223">
        <v>0.35</v>
      </c>
      <c r="T122" s="24">
        <v>0.38</v>
      </c>
      <c r="U122" s="203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20" t="s">
        <v>260</v>
      </c>
      <c r="C123" s="12"/>
      <c r="D123" s="214">
        <v>0.38328333333333325</v>
      </c>
      <c r="E123" s="214">
        <v>0.36492716666666669</v>
      </c>
      <c r="F123" s="214">
        <v>0.38190843558438647</v>
      </c>
      <c r="G123" s="214">
        <v>0.37999999999999995</v>
      </c>
      <c r="H123" s="214">
        <v>0.37833333333333324</v>
      </c>
      <c r="I123" s="214">
        <v>0.38333333333333336</v>
      </c>
      <c r="J123" s="214">
        <v>0.40666666666666657</v>
      </c>
      <c r="K123" s="214">
        <v>0.37999999999999995</v>
      </c>
      <c r="L123" s="214">
        <v>0.3816666666666666</v>
      </c>
      <c r="M123" s="214">
        <v>0.39000000000000007</v>
      </c>
      <c r="N123" s="214">
        <v>0.49737061959746792</v>
      </c>
      <c r="O123" s="214">
        <v>0.36933333333333335</v>
      </c>
      <c r="P123" s="214">
        <v>0.36166666666666664</v>
      </c>
      <c r="Q123" s="214">
        <v>0.38326666666666664</v>
      </c>
      <c r="R123" s="214">
        <v>0.38758333333333339</v>
      </c>
      <c r="S123" s="214">
        <v>0.35833333333333334</v>
      </c>
      <c r="T123" s="214">
        <v>0.38166666666666665</v>
      </c>
      <c r="U123" s="203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261</v>
      </c>
      <c r="C124" s="29"/>
      <c r="D124" s="24">
        <v>0.38345000000000001</v>
      </c>
      <c r="E124" s="24">
        <v>0.364788</v>
      </c>
      <c r="F124" s="24">
        <v>0.38199017939862551</v>
      </c>
      <c r="G124" s="24">
        <v>0.38</v>
      </c>
      <c r="H124" s="24">
        <v>0.38</v>
      </c>
      <c r="I124" s="24">
        <v>0.38500000000000001</v>
      </c>
      <c r="J124" s="24">
        <v>0.40999999999999992</v>
      </c>
      <c r="K124" s="24">
        <v>0.38</v>
      </c>
      <c r="L124" s="24">
        <v>0.38</v>
      </c>
      <c r="M124" s="24">
        <v>0.39</v>
      </c>
      <c r="N124" s="24">
        <v>0.49815480888585717</v>
      </c>
      <c r="O124" s="24">
        <v>0.36899999999999999</v>
      </c>
      <c r="P124" s="24">
        <v>0.36</v>
      </c>
      <c r="Q124" s="24">
        <v>0.38270000000000004</v>
      </c>
      <c r="R124" s="24">
        <v>0.38680000000000003</v>
      </c>
      <c r="S124" s="24">
        <v>0.35499999999999998</v>
      </c>
      <c r="T124" s="24">
        <v>0.38</v>
      </c>
      <c r="U124" s="203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262</v>
      </c>
      <c r="C125" s="29"/>
      <c r="D125" s="24">
        <v>4.5177059075006886E-3</v>
      </c>
      <c r="E125" s="24">
        <v>1.5170916474183996E-3</v>
      </c>
      <c r="F125" s="24">
        <v>4.3171218566246871E-3</v>
      </c>
      <c r="G125" s="24">
        <v>8.9442719099991665E-3</v>
      </c>
      <c r="H125" s="24">
        <v>9.8319208025017587E-3</v>
      </c>
      <c r="I125" s="24">
        <v>8.1649658092772665E-3</v>
      </c>
      <c r="J125" s="24">
        <v>5.1639777949431696E-3</v>
      </c>
      <c r="K125" s="24">
        <v>6.324555320336764E-3</v>
      </c>
      <c r="L125" s="24">
        <v>4.0824829046386332E-3</v>
      </c>
      <c r="M125" s="24">
        <v>6.0809419444881171E-17</v>
      </c>
      <c r="N125" s="24">
        <v>1.4796681958928817E-2</v>
      </c>
      <c r="O125" s="24">
        <v>5.1639777949432275E-4</v>
      </c>
      <c r="P125" s="24">
        <v>1.1690451944500132E-2</v>
      </c>
      <c r="Q125" s="24">
        <v>1.9033304144752891E-3</v>
      </c>
      <c r="R125" s="24">
        <v>5.6971630366934945E-3</v>
      </c>
      <c r="S125" s="24">
        <v>9.8319208025017587E-3</v>
      </c>
      <c r="T125" s="24">
        <v>7.5277265270908165E-3</v>
      </c>
      <c r="U125" s="203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56"/>
    </row>
    <row r="126" spans="1:65">
      <c r="A126" s="30"/>
      <c r="B126" s="3" t="s">
        <v>86</v>
      </c>
      <c r="C126" s="29"/>
      <c r="D126" s="13">
        <v>1.1786857174850692E-2</v>
      </c>
      <c r="E126" s="13">
        <v>4.1572450230983977E-3</v>
      </c>
      <c r="F126" s="13">
        <v>1.1304075674627972E-2</v>
      </c>
      <c r="G126" s="13">
        <v>2.3537557657892547E-2</v>
      </c>
      <c r="H126" s="13">
        <v>2.5987455865643421E-2</v>
      </c>
      <c r="I126" s="13">
        <v>2.1299910806810259E-2</v>
      </c>
      <c r="J126" s="13">
        <v>1.2698306053138944E-2</v>
      </c>
      <c r="K126" s="13">
        <v>1.6643566632465169E-2</v>
      </c>
      <c r="L126" s="13">
        <v>1.0696461758878516E-2</v>
      </c>
      <c r="M126" s="13">
        <v>1.5592158832020811E-16</v>
      </c>
      <c r="N126" s="13">
        <v>2.9749811058208606E-2</v>
      </c>
      <c r="O126" s="13">
        <v>1.3981889336488883E-3</v>
      </c>
      <c r="P126" s="13">
        <v>3.2323830261290688E-2</v>
      </c>
      <c r="Q126" s="13">
        <v>4.9660734418384657E-3</v>
      </c>
      <c r="R126" s="13">
        <v>1.4699195106497941E-2</v>
      </c>
      <c r="S126" s="13">
        <v>2.743791851860956E-2</v>
      </c>
      <c r="T126" s="13">
        <v>1.9723300944342752E-2</v>
      </c>
      <c r="U126" s="15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263</v>
      </c>
      <c r="C127" s="29"/>
      <c r="D127" s="13">
        <v>3.3412301320523419E-4</v>
      </c>
      <c r="E127" s="13">
        <v>-4.7573777715717913E-2</v>
      </c>
      <c r="F127" s="13">
        <v>-3.2542332087162062E-3</v>
      </c>
      <c r="G127" s="13">
        <v>-8.2350739356836788E-3</v>
      </c>
      <c r="H127" s="13">
        <v>-1.2584920102632569E-2</v>
      </c>
      <c r="I127" s="13">
        <v>4.6461839821398954E-4</v>
      </c>
      <c r="J127" s="13">
        <v>6.1362464735496225E-2</v>
      </c>
      <c r="K127" s="13">
        <v>-8.2350739356836788E-3</v>
      </c>
      <c r="L127" s="13">
        <v>-3.8852277687349002E-3</v>
      </c>
      <c r="M127" s="13">
        <v>1.7864003066009104E-2</v>
      </c>
      <c r="N127" s="13">
        <v>0.29809140992538441</v>
      </c>
      <c r="O127" s="13">
        <v>-3.6074089404155574E-2</v>
      </c>
      <c r="P127" s="13">
        <v>-5.6083381772119911E-2</v>
      </c>
      <c r="Q127" s="13">
        <v>2.9062455153594513E-4</v>
      </c>
      <c r="R127" s="13">
        <v>1.1556726123933547E-2</v>
      </c>
      <c r="S127" s="13">
        <v>-6.4783074106017358E-2</v>
      </c>
      <c r="T127" s="13">
        <v>-3.8852277687347891E-3</v>
      </c>
      <c r="U127" s="15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264</v>
      </c>
      <c r="C128" s="47"/>
      <c r="D128" s="45">
        <v>0.44</v>
      </c>
      <c r="E128" s="45">
        <v>4.5199999999999996</v>
      </c>
      <c r="F128" s="45">
        <v>7.0000000000000007E-2</v>
      </c>
      <c r="G128" s="45">
        <v>0.45</v>
      </c>
      <c r="H128" s="45">
        <v>0.9</v>
      </c>
      <c r="I128" s="45">
        <v>0.45</v>
      </c>
      <c r="J128" s="45">
        <v>6.74</v>
      </c>
      <c r="K128" s="45">
        <v>0.45</v>
      </c>
      <c r="L128" s="45">
        <v>0</v>
      </c>
      <c r="M128" s="45">
        <v>2.25</v>
      </c>
      <c r="N128" s="45" t="s">
        <v>265</v>
      </c>
      <c r="O128" s="45">
        <v>3.33</v>
      </c>
      <c r="P128" s="45">
        <v>5.39</v>
      </c>
      <c r="Q128" s="45">
        <v>0.43</v>
      </c>
      <c r="R128" s="45">
        <v>1.6</v>
      </c>
      <c r="S128" s="45">
        <v>6.29</v>
      </c>
      <c r="T128" s="45">
        <v>0</v>
      </c>
      <c r="U128" s="15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BM129" s="55"/>
    </row>
    <row r="130" spans="1:65" ht="15">
      <c r="B130" s="8" t="s">
        <v>547</v>
      </c>
      <c r="BM130" s="28" t="s">
        <v>287</v>
      </c>
    </row>
    <row r="131" spans="1:65" ht="15">
      <c r="A131" s="25" t="s">
        <v>19</v>
      </c>
      <c r="B131" s="18" t="s">
        <v>112</v>
      </c>
      <c r="C131" s="15" t="s">
        <v>113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5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228</v>
      </c>
      <c r="C132" s="9" t="s">
        <v>228</v>
      </c>
      <c r="D132" s="151" t="s">
        <v>230</v>
      </c>
      <c r="E132" s="152" t="s">
        <v>231</v>
      </c>
      <c r="F132" s="152" t="s">
        <v>233</v>
      </c>
      <c r="G132" s="152" t="s">
        <v>234</v>
      </c>
      <c r="H132" s="152" t="s">
        <v>236</v>
      </c>
      <c r="I132" s="152" t="s">
        <v>237</v>
      </c>
      <c r="J132" s="152" t="s">
        <v>238</v>
      </c>
      <c r="K132" s="152" t="s">
        <v>239</v>
      </c>
      <c r="L132" s="152" t="s">
        <v>240</v>
      </c>
      <c r="M132" s="152" t="s">
        <v>280</v>
      </c>
      <c r="N132" s="152" t="s">
        <v>243</v>
      </c>
      <c r="O132" s="152" t="s">
        <v>244</v>
      </c>
      <c r="P132" s="152" t="s">
        <v>245</v>
      </c>
      <c r="Q132" s="152" t="s">
        <v>246</v>
      </c>
      <c r="R132" s="152" t="s">
        <v>247</v>
      </c>
      <c r="S132" s="152" t="s">
        <v>248</v>
      </c>
      <c r="T132" s="152" t="s">
        <v>250</v>
      </c>
      <c r="U132" s="15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3</v>
      </c>
    </row>
    <row r="133" spans="1:65">
      <c r="A133" s="30"/>
      <c r="B133" s="19"/>
      <c r="C133" s="9"/>
      <c r="D133" s="10" t="s">
        <v>300</v>
      </c>
      <c r="E133" s="11" t="s">
        <v>116</v>
      </c>
      <c r="F133" s="11" t="s">
        <v>300</v>
      </c>
      <c r="G133" s="11" t="s">
        <v>301</v>
      </c>
      <c r="H133" s="11" t="s">
        <v>300</v>
      </c>
      <c r="I133" s="11" t="s">
        <v>301</v>
      </c>
      <c r="J133" s="11" t="s">
        <v>301</v>
      </c>
      <c r="K133" s="11" t="s">
        <v>301</v>
      </c>
      <c r="L133" s="11" t="s">
        <v>301</v>
      </c>
      <c r="M133" s="11" t="s">
        <v>301</v>
      </c>
      <c r="N133" s="11" t="s">
        <v>300</v>
      </c>
      <c r="O133" s="11" t="s">
        <v>300</v>
      </c>
      <c r="P133" s="11" t="s">
        <v>301</v>
      </c>
      <c r="Q133" s="11" t="s">
        <v>300</v>
      </c>
      <c r="R133" s="11" t="s">
        <v>300</v>
      </c>
      <c r="S133" s="11" t="s">
        <v>300</v>
      </c>
      <c r="T133" s="11" t="s">
        <v>301</v>
      </c>
      <c r="U133" s="15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15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12">
        <v>0.08</v>
      </c>
      <c r="E135" s="222">
        <v>1.44</v>
      </c>
      <c r="F135" s="222" t="s">
        <v>96</v>
      </c>
      <c r="G135" s="222" t="s">
        <v>302</v>
      </c>
      <c r="H135" s="212">
        <v>0.11</v>
      </c>
      <c r="I135" s="212">
        <v>0.05</v>
      </c>
      <c r="J135" s="212">
        <v>0.06</v>
      </c>
      <c r="K135" s="212">
        <v>0.09</v>
      </c>
      <c r="L135" s="212">
        <v>0.12</v>
      </c>
      <c r="M135" s="212">
        <v>0.04</v>
      </c>
      <c r="N135" s="222">
        <v>0.94514442474686</v>
      </c>
      <c r="O135" s="212">
        <v>7.0000000000000007E-2</v>
      </c>
      <c r="P135" s="212">
        <v>0.13</v>
      </c>
      <c r="Q135" s="212">
        <v>7.0000000000000007E-2</v>
      </c>
      <c r="R135" s="222">
        <v>0.38</v>
      </c>
      <c r="S135" s="222" t="s">
        <v>96</v>
      </c>
      <c r="T135" s="222">
        <v>0.2</v>
      </c>
      <c r="U135" s="203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3">
        <v>1</v>
      </c>
    </row>
    <row r="136" spans="1:65">
      <c r="A136" s="30"/>
      <c r="B136" s="19">
        <v>1</v>
      </c>
      <c r="C136" s="9">
        <v>2</v>
      </c>
      <c r="D136" s="24">
        <v>7.0000000000000007E-2</v>
      </c>
      <c r="E136" s="223">
        <v>1.32</v>
      </c>
      <c r="F136" s="223" t="s">
        <v>96</v>
      </c>
      <c r="G136" s="223" t="s">
        <v>302</v>
      </c>
      <c r="H136" s="24">
        <v>0.11</v>
      </c>
      <c r="I136" s="24">
        <v>0.06</v>
      </c>
      <c r="J136" s="24">
        <v>0.05</v>
      </c>
      <c r="K136" s="24">
        <v>0.09</v>
      </c>
      <c r="L136" s="24">
        <v>0.05</v>
      </c>
      <c r="M136" s="24">
        <v>0.06</v>
      </c>
      <c r="N136" s="223">
        <v>0.86024236067443005</v>
      </c>
      <c r="O136" s="24">
        <v>0.06</v>
      </c>
      <c r="P136" s="24">
        <v>0.14000000000000001</v>
      </c>
      <c r="Q136" s="24">
        <v>0.09</v>
      </c>
      <c r="R136" s="223">
        <v>0.51</v>
      </c>
      <c r="S136" s="223" t="s">
        <v>96</v>
      </c>
      <c r="T136" s="223">
        <v>0.2</v>
      </c>
      <c r="U136" s="203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3">
        <v>21</v>
      </c>
    </row>
    <row r="137" spans="1:65">
      <c r="A137" s="30"/>
      <c r="B137" s="19">
        <v>1</v>
      </c>
      <c r="C137" s="9">
        <v>3</v>
      </c>
      <c r="D137" s="24">
        <v>7.0000000000000007E-2</v>
      </c>
      <c r="E137" s="223">
        <v>1.28</v>
      </c>
      <c r="F137" s="223" t="s">
        <v>96</v>
      </c>
      <c r="G137" s="223" t="s">
        <v>302</v>
      </c>
      <c r="H137" s="24">
        <v>0.12</v>
      </c>
      <c r="I137" s="223" t="s">
        <v>308</v>
      </c>
      <c r="J137" s="24">
        <v>0.09</v>
      </c>
      <c r="K137" s="24">
        <v>0.14000000000000001</v>
      </c>
      <c r="L137" s="24">
        <v>0.08</v>
      </c>
      <c r="M137" s="24">
        <v>0.05</v>
      </c>
      <c r="N137" s="223">
        <v>0.83348429907723498</v>
      </c>
      <c r="O137" s="24">
        <v>0.06</v>
      </c>
      <c r="P137" s="24">
        <v>0.13</v>
      </c>
      <c r="Q137" s="225">
        <v>0.12</v>
      </c>
      <c r="R137" s="223">
        <v>0.25</v>
      </c>
      <c r="S137" s="223" t="s">
        <v>96</v>
      </c>
      <c r="T137" s="223">
        <v>0.2</v>
      </c>
      <c r="U137" s="203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13">
        <v>16</v>
      </c>
    </row>
    <row r="138" spans="1:65">
      <c r="A138" s="30"/>
      <c r="B138" s="19">
        <v>1</v>
      </c>
      <c r="C138" s="9">
        <v>4</v>
      </c>
      <c r="D138" s="24">
        <v>7.0000000000000007E-2</v>
      </c>
      <c r="E138" s="223">
        <v>1.47</v>
      </c>
      <c r="F138" s="223" t="s">
        <v>96</v>
      </c>
      <c r="G138" s="223" t="s">
        <v>302</v>
      </c>
      <c r="H138" s="24">
        <v>0.11</v>
      </c>
      <c r="I138" s="223" t="s">
        <v>308</v>
      </c>
      <c r="J138" s="24">
        <v>7.0000000000000007E-2</v>
      </c>
      <c r="K138" s="24">
        <v>0.06</v>
      </c>
      <c r="L138" s="24">
        <v>0.09</v>
      </c>
      <c r="M138" s="24">
        <v>7.0000000000000007E-2</v>
      </c>
      <c r="N138" s="223">
        <v>0.87670818746773505</v>
      </c>
      <c r="O138" s="24">
        <v>7.0000000000000007E-2</v>
      </c>
      <c r="P138" s="24">
        <v>0.11</v>
      </c>
      <c r="Q138" s="24">
        <v>0.08</v>
      </c>
      <c r="R138" s="223">
        <v>0.25</v>
      </c>
      <c r="S138" s="223" t="s">
        <v>96</v>
      </c>
      <c r="T138" s="223">
        <v>0.2</v>
      </c>
      <c r="U138" s="203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13">
        <v>8.1433333333333302E-2</v>
      </c>
    </row>
    <row r="139" spans="1:65">
      <c r="A139" s="30"/>
      <c r="B139" s="19">
        <v>1</v>
      </c>
      <c r="C139" s="9">
        <v>5</v>
      </c>
      <c r="D139" s="24">
        <v>0.06</v>
      </c>
      <c r="E139" s="223">
        <v>1.43</v>
      </c>
      <c r="F139" s="223" t="s">
        <v>96</v>
      </c>
      <c r="G139" s="223" t="s">
        <v>302</v>
      </c>
      <c r="H139" s="24">
        <v>0.11</v>
      </c>
      <c r="I139" s="223" t="s">
        <v>308</v>
      </c>
      <c r="J139" s="24">
        <v>0.09</v>
      </c>
      <c r="K139" s="24">
        <v>0.1</v>
      </c>
      <c r="L139" s="24">
        <v>0.08</v>
      </c>
      <c r="M139" s="24">
        <v>0.06</v>
      </c>
      <c r="N139" s="223">
        <v>0.901407184847825</v>
      </c>
      <c r="O139" s="24">
        <v>7.0000000000000007E-2</v>
      </c>
      <c r="P139" s="24">
        <v>0.12</v>
      </c>
      <c r="Q139" s="24">
        <v>7.0000000000000007E-2</v>
      </c>
      <c r="R139" s="223" t="s">
        <v>308</v>
      </c>
      <c r="S139" s="223" t="s">
        <v>96</v>
      </c>
      <c r="T139" s="223">
        <v>0.2</v>
      </c>
      <c r="U139" s="203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13">
        <v>40</v>
      </c>
    </row>
    <row r="140" spans="1:65">
      <c r="A140" s="30"/>
      <c r="B140" s="19">
        <v>1</v>
      </c>
      <c r="C140" s="9">
        <v>6</v>
      </c>
      <c r="D140" s="24">
        <v>0.08</v>
      </c>
      <c r="E140" s="223">
        <v>1.25</v>
      </c>
      <c r="F140" s="223" t="s">
        <v>96</v>
      </c>
      <c r="G140" s="223" t="s">
        <v>302</v>
      </c>
      <c r="H140" s="24">
        <v>0.1</v>
      </c>
      <c r="I140" s="24">
        <v>0.08</v>
      </c>
      <c r="J140" s="24">
        <v>0.06</v>
      </c>
      <c r="K140" s="24">
        <v>0.06</v>
      </c>
      <c r="L140" s="24">
        <v>0.11</v>
      </c>
      <c r="M140" s="24">
        <v>0.06</v>
      </c>
      <c r="N140" s="223">
        <v>0.93177671031418496</v>
      </c>
      <c r="O140" s="24">
        <v>0.06</v>
      </c>
      <c r="P140" s="24">
        <v>0.11</v>
      </c>
      <c r="Q140" s="24">
        <v>7.0000000000000007E-2</v>
      </c>
      <c r="R140" s="223">
        <v>0.13</v>
      </c>
      <c r="S140" s="223" t="s">
        <v>96</v>
      </c>
      <c r="T140" s="223">
        <v>0.2</v>
      </c>
      <c r="U140" s="203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20" t="s">
        <v>260</v>
      </c>
      <c r="C141" s="12"/>
      <c r="D141" s="214">
        <v>7.166666666666667E-2</v>
      </c>
      <c r="E141" s="214">
        <v>1.365</v>
      </c>
      <c r="F141" s="214" t="s">
        <v>661</v>
      </c>
      <c r="G141" s="214" t="s">
        <v>661</v>
      </c>
      <c r="H141" s="214">
        <v>0.10999999999999999</v>
      </c>
      <c r="I141" s="214">
        <v>6.3333333333333339E-2</v>
      </c>
      <c r="J141" s="214">
        <v>6.9999999999999993E-2</v>
      </c>
      <c r="K141" s="214">
        <v>9.0000000000000011E-2</v>
      </c>
      <c r="L141" s="214">
        <v>8.8333333333333333E-2</v>
      </c>
      <c r="M141" s="214">
        <v>5.6666666666666671E-2</v>
      </c>
      <c r="N141" s="214">
        <v>0.89146052785471175</v>
      </c>
      <c r="O141" s="214">
        <v>6.5000000000000002E-2</v>
      </c>
      <c r="P141" s="214">
        <v>0.12333333333333334</v>
      </c>
      <c r="Q141" s="214">
        <v>8.3333333333333329E-2</v>
      </c>
      <c r="R141" s="214">
        <v>0.30399999999999999</v>
      </c>
      <c r="S141" s="214" t="s">
        <v>661</v>
      </c>
      <c r="T141" s="214">
        <v>0.19999999999999998</v>
      </c>
      <c r="U141" s="203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261</v>
      </c>
      <c r="C142" s="29"/>
      <c r="D142" s="24">
        <v>7.0000000000000007E-2</v>
      </c>
      <c r="E142" s="24">
        <v>1.375</v>
      </c>
      <c r="F142" s="24" t="s">
        <v>661</v>
      </c>
      <c r="G142" s="24" t="s">
        <v>661</v>
      </c>
      <c r="H142" s="24">
        <v>0.11</v>
      </c>
      <c r="I142" s="24">
        <v>0.06</v>
      </c>
      <c r="J142" s="24">
        <v>6.5000000000000002E-2</v>
      </c>
      <c r="K142" s="24">
        <v>0.09</v>
      </c>
      <c r="L142" s="24">
        <v>8.4999999999999992E-2</v>
      </c>
      <c r="M142" s="24">
        <v>0.06</v>
      </c>
      <c r="N142" s="24">
        <v>0.88905768615778002</v>
      </c>
      <c r="O142" s="24">
        <v>6.5000000000000002E-2</v>
      </c>
      <c r="P142" s="24">
        <v>0.125</v>
      </c>
      <c r="Q142" s="24">
        <v>7.5000000000000011E-2</v>
      </c>
      <c r="R142" s="24">
        <v>0.25</v>
      </c>
      <c r="S142" s="24" t="s">
        <v>661</v>
      </c>
      <c r="T142" s="24">
        <v>0.2</v>
      </c>
      <c r="U142" s="203"/>
      <c r="V142" s="204"/>
      <c r="W142" s="204"/>
      <c r="X142" s="204"/>
      <c r="Y142" s="204"/>
      <c r="Z142" s="204"/>
      <c r="AA142" s="204"/>
      <c r="AB142" s="204"/>
      <c r="AC142" s="204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262</v>
      </c>
      <c r="C143" s="29"/>
      <c r="D143" s="24">
        <v>7.5277265270908104E-3</v>
      </c>
      <c r="E143" s="24">
        <v>9.31128347758782E-2</v>
      </c>
      <c r="F143" s="24" t="s">
        <v>661</v>
      </c>
      <c r="G143" s="24" t="s">
        <v>661</v>
      </c>
      <c r="H143" s="24">
        <v>6.3245553203367553E-3</v>
      </c>
      <c r="I143" s="24">
        <v>1.5275252316519477E-2</v>
      </c>
      <c r="J143" s="24">
        <v>1.6733200530681544E-2</v>
      </c>
      <c r="K143" s="24">
        <v>2.9664793948382631E-2</v>
      </c>
      <c r="L143" s="24">
        <v>2.4832774042918872E-2</v>
      </c>
      <c r="M143" s="24">
        <v>1.0327955589886381E-2</v>
      </c>
      <c r="N143" s="24">
        <v>4.2801261549675271E-2</v>
      </c>
      <c r="O143" s="24">
        <v>5.4772255750516656E-3</v>
      </c>
      <c r="P143" s="24">
        <v>1.2110601416389971E-2</v>
      </c>
      <c r="Q143" s="24">
        <v>1.9663841605003549E-2</v>
      </c>
      <c r="R143" s="24">
        <v>0.14518953130305229</v>
      </c>
      <c r="S143" s="24" t="s">
        <v>661</v>
      </c>
      <c r="T143" s="24">
        <v>3.0404709722440586E-17</v>
      </c>
      <c r="U143" s="203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0.10503804456405781</v>
      </c>
      <c r="E144" s="13">
        <v>6.8214530971339338E-2</v>
      </c>
      <c r="F144" s="13" t="s">
        <v>661</v>
      </c>
      <c r="G144" s="13" t="s">
        <v>661</v>
      </c>
      <c r="H144" s="13">
        <v>5.7495957457606876E-2</v>
      </c>
      <c r="I144" s="13">
        <v>0.24118819447136014</v>
      </c>
      <c r="J144" s="13">
        <v>0.23904572186687922</v>
      </c>
      <c r="K144" s="13">
        <v>0.32960882164869587</v>
      </c>
      <c r="L144" s="13">
        <v>0.28112574388210043</v>
      </c>
      <c r="M144" s="13">
        <v>0.18225803982152436</v>
      </c>
      <c r="N144" s="13">
        <v>4.8012514533510478E-2</v>
      </c>
      <c r="O144" s="13">
        <v>8.4265008846948694E-2</v>
      </c>
      <c r="P144" s="13">
        <v>9.8194065538297057E-2</v>
      </c>
      <c r="Q144" s="13">
        <v>0.23596609926004258</v>
      </c>
      <c r="R144" s="13">
        <v>0.47759714244425094</v>
      </c>
      <c r="S144" s="13" t="s">
        <v>661</v>
      </c>
      <c r="T144" s="13">
        <v>1.5202354861220294E-16</v>
      </c>
      <c r="U144" s="15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263</v>
      </c>
      <c r="C145" s="29"/>
      <c r="D145" s="13">
        <v>-0.11993450675399064</v>
      </c>
      <c r="E145" s="13">
        <v>15.762177650429805</v>
      </c>
      <c r="F145" s="13" t="s">
        <v>661</v>
      </c>
      <c r="G145" s="13" t="s">
        <v>661</v>
      </c>
      <c r="H145" s="13">
        <v>0.35079819893573516</v>
      </c>
      <c r="I145" s="13">
        <v>-0.22226770364306148</v>
      </c>
      <c r="J145" s="13">
        <v>-0.14040114613180488</v>
      </c>
      <c r="K145" s="13">
        <v>0.10519852640196525</v>
      </c>
      <c r="L145" s="13">
        <v>8.4731887024151131E-2</v>
      </c>
      <c r="M145" s="13">
        <v>-0.30413426115431819</v>
      </c>
      <c r="N145" s="13">
        <v>9.9471206858949497</v>
      </c>
      <c r="O145" s="13">
        <v>-0.20180106426524735</v>
      </c>
      <c r="P145" s="13">
        <v>0.51453131395824858</v>
      </c>
      <c r="Q145" s="13">
        <v>2.3331968890708543E-2</v>
      </c>
      <c r="R145" s="13">
        <v>2.7331150225133047</v>
      </c>
      <c r="S145" s="13" t="s">
        <v>661</v>
      </c>
      <c r="T145" s="13">
        <v>1.4559967253377004</v>
      </c>
      <c r="U145" s="15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264</v>
      </c>
      <c r="C146" s="47"/>
      <c r="D146" s="45">
        <v>0.64</v>
      </c>
      <c r="E146" s="45">
        <v>28.43</v>
      </c>
      <c r="F146" s="45">
        <v>0</v>
      </c>
      <c r="G146" s="45">
        <v>1.1200000000000001</v>
      </c>
      <c r="H146" s="45">
        <v>0.22</v>
      </c>
      <c r="I146" s="45">
        <v>1.42</v>
      </c>
      <c r="J146" s="45">
        <v>0.67</v>
      </c>
      <c r="K146" s="45">
        <v>0.22</v>
      </c>
      <c r="L146" s="45">
        <v>0.26</v>
      </c>
      <c r="M146" s="45">
        <v>0.97</v>
      </c>
      <c r="N146" s="45">
        <v>17.79</v>
      </c>
      <c r="O146" s="45">
        <v>0.79</v>
      </c>
      <c r="P146" s="45">
        <v>0.52</v>
      </c>
      <c r="Q146" s="45">
        <v>0.37</v>
      </c>
      <c r="R146" s="45">
        <v>3.48</v>
      </c>
      <c r="S146" s="45">
        <v>0</v>
      </c>
      <c r="T146" s="45">
        <v>2.25</v>
      </c>
      <c r="U146" s="15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BM147" s="55"/>
    </row>
    <row r="148" spans="1:65" ht="15">
      <c r="B148" s="8" t="s">
        <v>548</v>
      </c>
      <c r="BM148" s="28" t="s">
        <v>67</v>
      </c>
    </row>
    <row r="149" spans="1:65" ht="15">
      <c r="A149" s="25" t="s">
        <v>22</v>
      </c>
      <c r="B149" s="18" t="s">
        <v>112</v>
      </c>
      <c r="C149" s="15" t="s">
        <v>113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5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228</v>
      </c>
      <c r="C150" s="9" t="s">
        <v>228</v>
      </c>
      <c r="D150" s="151" t="s">
        <v>230</v>
      </c>
      <c r="E150" s="152" t="s">
        <v>231</v>
      </c>
      <c r="F150" s="152" t="s">
        <v>233</v>
      </c>
      <c r="G150" s="152" t="s">
        <v>234</v>
      </c>
      <c r="H150" s="152" t="s">
        <v>236</v>
      </c>
      <c r="I150" s="152" t="s">
        <v>237</v>
      </c>
      <c r="J150" s="152" t="s">
        <v>238</v>
      </c>
      <c r="K150" s="152" t="s">
        <v>239</v>
      </c>
      <c r="L150" s="152" t="s">
        <v>240</v>
      </c>
      <c r="M150" s="152" t="s">
        <v>280</v>
      </c>
      <c r="N150" s="152" t="s">
        <v>243</v>
      </c>
      <c r="O150" s="152" t="s">
        <v>245</v>
      </c>
      <c r="P150" s="152" t="s">
        <v>246</v>
      </c>
      <c r="Q150" s="152" t="s">
        <v>248</v>
      </c>
      <c r="R150" s="152" t="s">
        <v>250</v>
      </c>
      <c r="S150" s="15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300</v>
      </c>
      <c r="E151" s="11" t="s">
        <v>300</v>
      </c>
      <c r="F151" s="11" t="s">
        <v>300</v>
      </c>
      <c r="G151" s="11" t="s">
        <v>301</v>
      </c>
      <c r="H151" s="11" t="s">
        <v>300</v>
      </c>
      <c r="I151" s="11" t="s">
        <v>301</v>
      </c>
      <c r="J151" s="11" t="s">
        <v>301</v>
      </c>
      <c r="K151" s="11" t="s">
        <v>301</v>
      </c>
      <c r="L151" s="11" t="s">
        <v>301</v>
      </c>
      <c r="M151" s="11" t="s">
        <v>301</v>
      </c>
      <c r="N151" s="11" t="s">
        <v>300</v>
      </c>
      <c r="O151" s="11" t="s">
        <v>301</v>
      </c>
      <c r="P151" s="11" t="s">
        <v>116</v>
      </c>
      <c r="Q151" s="11" t="s">
        <v>300</v>
      </c>
      <c r="R151" s="11" t="s">
        <v>301</v>
      </c>
      <c r="S151" s="15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15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8">
        <v>1</v>
      </c>
      <c r="C153" s="14">
        <v>1</v>
      </c>
      <c r="D153" s="205">
        <v>88.29</v>
      </c>
      <c r="E153" s="205">
        <v>80.484848113631202</v>
      </c>
      <c r="F153" s="205">
        <v>79.808470404356825</v>
      </c>
      <c r="G153" s="205">
        <v>78</v>
      </c>
      <c r="H153" s="205">
        <v>79</v>
      </c>
      <c r="I153" s="205">
        <v>79.5</v>
      </c>
      <c r="J153" s="205">
        <v>86.1</v>
      </c>
      <c r="K153" s="205">
        <v>86.1</v>
      </c>
      <c r="L153" s="205">
        <v>83.2</v>
      </c>
      <c r="M153" s="205">
        <v>83.4</v>
      </c>
      <c r="N153" s="226">
        <v>52.887234904429249</v>
      </c>
      <c r="O153" s="205">
        <v>72.150000000000006</v>
      </c>
      <c r="P153" s="205">
        <v>83</v>
      </c>
      <c r="Q153" s="205">
        <v>76.02</v>
      </c>
      <c r="R153" s="205">
        <v>72</v>
      </c>
      <c r="S153" s="206"/>
      <c r="T153" s="207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  <c r="BI153" s="207"/>
      <c r="BJ153" s="207"/>
      <c r="BK153" s="207"/>
      <c r="BL153" s="207"/>
      <c r="BM153" s="208">
        <v>1</v>
      </c>
    </row>
    <row r="154" spans="1:65">
      <c r="A154" s="30"/>
      <c r="B154" s="19">
        <v>1</v>
      </c>
      <c r="C154" s="9">
        <v>2</v>
      </c>
      <c r="D154" s="209">
        <v>91.15</v>
      </c>
      <c r="E154" s="209">
        <v>80.777403562858296</v>
      </c>
      <c r="F154" s="209">
        <v>77.68643504494149</v>
      </c>
      <c r="G154" s="209">
        <v>77</v>
      </c>
      <c r="H154" s="209">
        <v>80</v>
      </c>
      <c r="I154" s="209">
        <v>83.6</v>
      </c>
      <c r="J154" s="209">
        <v>88.9</v>
      </c>
      <c r="K154" s="209">
        <v>81.5</v>
      </c>
      <c r="L154" s="209">
        <v>87.4</v>
      </c>
      <c r="M154" s="209">
        <v>81.900000000000006</v>
      </c>
      <c r="N154" s="227">
        <v>48.530094577684103</v>
      </c>
      <c r="O154" s="209">
        <v>71.290000000000006</v>
      </c>
      <c r="P154" s="209">
        <v>82</v>
      </c>
      <c r="Q154" s="209">
        <v>71.08</v>
      </c>
      <c r="R154" s="209">
        <v>80</v>
      </c>
      <c r="S154" s="206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8">
        <v>22</v>
      </c>
    </row>
    <row r="155" spans="1:65">
      <c r="A155" s="30"/>
      <c r="B155" s="19">
        <v>1</v>
      </c>
      <c r="C155" s="9">
        <v>3</v>
      </c>
      <c r="D155" s="209">
        <v>89.38</v>
      </c>
      <c r="E155" s="209">
        <v>80.779195689150001</v>
      </c>
      <c r="F155" s="209">
        <v>79.52124705023968</v>
      </c>
      <c r="G155" s="209">
        <v>80.3</v>
      </c>
      <c r="H155" s="209">
        <v>78</v>
      </c>
      <c r="I155" s="209">
        <v>83</v>
      </c>
      <c r="J155" s="209">
        <v>85.8</v>
      </c>
      <c r="K155" s="209">
        <v>84.7</v>
      </c>
      <c r="L155" s="209">
        <v>87.8</v>
      </c>
      <c r="M155" s="209">
        <v>82.8</v>
      </c>
      <c r="N155" s="227">
        <v>43.585395674597699</v>
      </c>
      <c r="O155" s="209">
        <v>74.010000000000005</v>
      </c>
      <c r="P155" s="209">
        <v>79</v>
      </c>
      <c r="Q155" s="209">
        <v>76.44</v>
      </c>
      <c r="R155" s="209">
        <v>80</v>
      </c>
      <c r="S155" s="206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  <c r="BI155" s="207"/>
      <c r="BJ155" s="207"/>
      <c r="BK155" s="207"/>
      <c r="BL155" s="207"/>
      <c r="BM155" s="208">
        <v>16</v>
      </c>
    </row>
    <row r="156" spans="1:65">
      <c r="A156" s="30"/>
      <c r="B156" s="19">
        <v>1</v>
      </c>
      <c r="C156" s="9">
        <v>4</v>
      </c>
      <c r="D156" s="209">
        <v>89.31</v>
      </c>
      <c r="E156" s="209">
        <v>80.395076135688001</v>
      </c>
      <c r="F156" s="209">
        <v>80.541889451821277</v>
      </c>
      <c r="G156" s="209">
        <v>77.5</v>
      </c>
      <c r="H156" s="209">
        <v>73</v>
      </c>
      <c r="I156" s="209">
        <v>88.2</v>
      </c>
      <c r="J156" s="209">
        <v>87.4</v>
      </c>
      <c r="K156" s="209">
        <v>82.3</v>
      </c>
      <c r="L156" s="209">
        <v>81.7</v>
      </c>
      <c r="M156" s="209">
        <v>82.7</v>
      </c>
      <c r="N156" s="227">
        <v>40.962427156831254</v>
      </c>
      <c r="O156" s="209">
        <v>71.13</v>
      </c>
      <c r="P156" s="209">
        <v>84</v>
      </c>
      <c r="Q156" s="209">
        <v>73.38</v>
      </c>
      <c r="R156" s="209">
        <v>78</v>
      </c>
      <c r="S156" s="206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  <c r="BI156" s="207"/>
      <c r="BJ156" s="207"/>
      <c r="BK156" s="207"/>
      <c r="BL156" s="207"/>
      <c r="BM156" s="208">
        <v>80.888420531580522</v>
      </c>
    </row>
    <row r="157" spans="1:65">
      <c r="A157" s="30"/>
      <c r="B157" s="19">
        <v>1</v>
      </c>
      <c r="C157" s="9">
        <v>5</v>
      </c>
      <c r="D157" s="209">
        <v>88.07</v>
      </c>
      <c r="E157" s="209">
        <v>80.592287762797397</v>
      </c>
      <c r="F157" s="209">
        <v>85.180075803749588</v>
      </c>
      <c r="G157" s="209">
        <v>78.099999999999994</v>
      </c>
      <c r="H157" s="209">
        <v>76</v>
      </c>
      <c r="I157" s="209">
        <v>86</v>
      </c>
      <c r="J157" s="209">
        <v>86.3</v>
      </c>
      <c r="K157" s="209">
        <v>79.599999999999994</v>
      </c>
      <c r="L157" s="209">
        <v>86.4</v>
      </c>
      <c r="M157" s="209">
        <v>82.6</v>
      </c>
      <c r="N157" s="227">
        <v>45.200345676983503</v>
      </c>
      <c r="O157" s="209">
        <v>73.16</v>
      </c>
      <c r="P157" s="209">
        <v>80</v>
      </c>
      <c r="Q157" s="209">
        <v>76.66</v>
      </c>
      <c r="R157" s="209">
        <v>78</v>
      </c>
      <c r="S157" s="206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08">
        <v>26</v>
      </c>
    </row>
    <row r="158" spans="1:65">
      <c r="A158" s="30"/>
      <c r="B158" s="19">
        <v>1</v>
      </c>
      <c r="C158" s="9">
        <v>6</v>
      </c>
      <c r="D158" s="209">
        <v>89.48</v>
      </c>
      <c r="E158" s="209">
        <v>80.712282705983498</v>
      </c>
      <c r="F158" s="209">
        <v>81.098112927547817</v>
      </c>
      <c r="G158" s="209">
        <v>79.3</v>
      </c>
      <c r="H158" s="209">
        <v>73</v>
      </c>
      <c r="I158" s="209">
        <v>84</v>
      </c>
      <c r="J158" s="209">
        <v>87.3</v>
      </c>
      <c r="K158" s="209">
        <v>80.5</v>
      </c>
      <c r="L158" s="209">
        <v>83.5</v>
      </c>
      <c r="M158" s="209">
        <v>85.1</v>
      </c>
      <c r="N158" s="227">
        <v>51.001653318235626</v>
      </c>
      <c r="O158" s="209">
        <v>73.819999999999993</v>
      </c>
      <c r="P158" s="209">
        <v>76</v>
      </c>
      <c r="Q158" s="209">
        <v>74.73</v>
      </c>
      <c r="R158" s="209">
        <v>77</v>
      </c>
      <c r="S158" s="206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  <c r="BI158" s="207"/>
      <c r="BJ158" s="207"/>
      <c r="BK158" s="207"/>
      <c r="BL158" s="207"/>
      <c r="BM158" s="210"/>
    </row>
    <row r="159" spans="1:65">
      <c r="A159" s="30"/>
      <c r="B159" s="20" t="s">
        <v>260</v>
      </c>
      <c r="C159" s="12"/>
      <c r="D159" s="211">
        <v>89.279999999999987</v>
      </c>
      <c r="E159" s="211">
        <v>80.623515661684735</v>
      </c>
      <c r="F159" s="211">
        <v>80.639371780442787</v>
      </c>
      <c r="G159" s="211">
        <v>78.36666666666666</v>
      </c>
      <c r="H159" s="211">
        <v>76.5</v>
      </c>
      <c r="I159" s="211">
        <v>84.05</v>
      </c>
      <c r="J159" s="211">
        <v>86.966666666666683</v>
      </c>
      <c r="K159" s="211">
        <v>82.45</v>
      </c>
      <c r="L159" s="211">
        <v>85</v>
      </c>
      <c r="M159" s="211">
        <v>83.083333333333329</v>
      </c>
      <c r="N159" s="211">
        <v>47.027858551460241</v>
      </c>
      <c r="O159" s="211">
        <v>72.593333333333334</v>
      </c>
      <c r="P159" s="211">
        <v>80.666666666666671</v>
      </c>
      <c r="Q159" s="211">
        <v>74.71833333333332</v>
      </c>
      <c r="R159" s="211">
        <v>77.5</v>
      </c>
      <c r="S159" s="206"/>
      <c r="T159" s="207"/>
      <c r="U159" s="207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  <c r="BI159" s="207"/>
      <c r="BJ159" s="207"/>
      <c r="BK159" s="207"/>
      <c r="BL159" s="207"/>
      <c r="BM159" s="210"/>
    </row>
    <row r="160" spans="1:65">
      <c r="A160" s="30"/>
      <c r="B160" s="3" t="s">
        <v>261</v>
      </c>
      <c r="C160" s="29"/>
      <c r="D160" s="209">
        <v>89.344999999999999</v>
      </c>
      <c r="E160" s="209">
        <v>80.652285234390447</v>
      </c>
      <c r="F160" s="209">
        <v>80.175179928089051</v>
      </c>
      <c r="G160" s="209">
        <v>78.05</v>
      </c>
      <c r="H160" s="209">
        <v>77</v>
      </c>
      <c r="I160" s="209">
        <v>83.8</v>
      </c>
      <c r="J160" s="209">
        <v>86.8</v>
      </c>
      <c r="K160" s="209">
        <v>81.900000000000006</v>
      </c>
      <c r="L160" s="209">
        <v>84.95</v>
      </c>
      <c r="M160" s="209">
        <v>82.75</v>
      </c>
      <c r="N160" s="209">
        <v>46.865220127333799</v>
      </c>
      <c r="O160" s="209">
        <v>72.655000000000001</v>
      </c>
      <c r="P160" s="209">
        <v>81</v>
      </c>
      <c r="Q160" s="209">
        <v>75.375</v>
      </c>
      <c r="R160" s="209">
        <v>78</v>
      </c>
      <c r="S160" s="206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10"/>
    </row>
    <row r="161" spans="1:65">
      <c r="A161" s="30"/>
      <c r="B161" s="3" t="s">
        <v>262</v>
      </c>
      <c r="C161" s="29"/>
      <c r="D161" s="219">
        <v>1.094714574672323</v>
      </c>
      <c r="E161" s="219">
        <v>0.16011610338903298</v>
      </c>
      <c r="F161" s="219">
        <v>2.5099153230601887</v>
      </c>
      <c r="G161" s="219">
        <v>1.2192894105447911</v>
      </c>
      <c r="H161" s="219">
        <v>3.0166206257996713</v>
      </c>
      <c r="I161" s="219">
        <v>2.9337689070545423</v>
      </c>
      <c r="J161" s="219">
        <v>1.1483321238503588</v>
      </c>
      <c r="K161" s="219">
        <v>2.499399927982715</v>
      </c>
      <c r="L161" s="219">
        <v>2.5274493071078599</v>
      </c>
      <c r="M161" s="219">
        <v>1.0980285363626308</v>
      </c>
      <c r="N161" s="219">
        <v>4.568585363995612</v>
      </c>
      <c r="O161" s="219">
        <v>1.2545384277361391</v>
      </c>
      <c r="P161" s="219">
        <v>2.9439202887759488</v>
      </c>
      <c r="Q161" s="219">
        <v>2.1659770697462761</v>
      </c>
      <c r="R161" s="219">
        <v>2.9495762407505248</v>
      </c>
      <c r="S161" s="216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7"/>
      <c r="AF161" s="217"/>
      <c r="AG161" s="217"/>
      <c r="AH161" s="217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217"/>
      <c r="AT161" s="217"/>
      <c r="AU161" s="217"/>
      <c r="AV161" s="217"/>
      <c r="AW161" s="217"/>
      <c r="AX161" s="217"/>
      <c r="AY161" s="217"/>
      <c r="AZ161" s="217"/>
      <c r="BA161" s="217"/>
      <c r="BB161" s="217"/>
      <c r="BC161" s="217"/>
      <c r="BD161" s="217"/>
      <c r="BE161" s="217"/>
      <c r="BF161" s="217"/>
      <c r="BG161" s="217"/>
      <c r="BH161" s="217"/>
      <c r="BI161" s="217"/>
      <c r="BJ161" s="217"/>
      <c r="BK161" s="217"/>
      <c r="BL161" s="217"/>
      <c r="BM161" s="220"/>
    </row>
    <row r="162" spans="1:65">
      <c r="A162" s="30"/>
      <c r="B162" s="3" t="s">
        <v>86</v>
      </c>
      <c r="C162" s="29"/>
      <c r="D162" s="13">
        <v>1.2261587977960609E-2</v>
      </c>
      <c r="E162" s="13">
        <v>1.9859727286132976E-3</v>
      </c>
      <c r="F162" s="13">
        <v>3.1125184480528291E-2</v>
      </c>
      <c r="G162" s="13">
        <v>1.5558775974625154E-2</v>
      </c>
      <c r="H162" s="13">
        <v>3.9432949356858447E-2</v>
      </c>
      <c r="I162" s="13">
        <v>3.4905043510464515E-2</v>
      </c>
      <c r="J162" s="13">
        <v>1.3204278925071198E-2</v>
      </c>
      <c r="K162" s="13">
        <v>3.0314128902155426E-2</v>
      </c>
      <c r="L162" s="13">
        <v>2.9734697730680704E-2</v>
      </c>
      <c r="M162" s="13">
        <v>1.3215990407574292E-2</v>
      </c>
      <c r="N162" s="13">
        <v>9.7146361852654572E-2</v>
      </c>
      <c r="O162" s="13">
        <v>1.7281730568502237E-2</v>
      </c>
      <c r="P162" s="13">
        <v>3.6494879612924983E-2</v>
      </c>
      <c r="Q162" s="13">
        <v>2.8988562419927415E-2</v>
      </c>
      <c r="R162" s="13">
        <v>3.805904826774871E-2</v>
      </c>
      <c r="S162" s="15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263</v>
      </c>
      <c r="C163" s="29"/>
      <c r="D163" s="13">
        <v>0.10374265455144127</v>
      </c>
      <c r="E163" s="13">
        <v>-3.2749418044621947E-3</v>
      </c>
      <c r="F163" s="13">
        <v>-3.0789172232693618E-3</v>
      </c>
      <c r="G163" s="13">
        <v>-3.117570906121625E-2</v>
      </c>
      <c r="H163" s="13">
        <v>-5.425276575733351E-2</v>
      </c>
      <c r="I163" s="13">
        <v>3.908568677249824E-2</v>
      </c>
      <c r="J163" s="13">
        <v>7.5143587860181826E-2</v>
      </c>
      <c r="K163" s="13">
        <v>1.9305352461540526E-2</v>
      </c>
      <c r="L163" s="13">
        <v>5.0830260269629557E-2</v>
      </c>
      <c r="M163" s="13">
        <v>2.7135068126294737E-2</v>
      </c>
      <c r="N163" s="13">
        <v>-0.41860827245230248</v>
      </c>
      <c r="O163" s="13">
        <v>-0.10254974869992195</v>
      </c>
      <c r="P163" s="13">
        <v>-2.7414784892143551E-3</v>
      </c>
      <c r="Q163" s="13">
        <v>-7.627899219318135E-2</v>
      </c>
      <c r="R163" s="13">
        <v>-4.1890056812984855E-2</v>
      </c>
      <c r="S163" s="15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264</v>
      </c>
      <c r="C164" s="47"/>
      <c r="D164" s="45">
        <v>1.78</v>
      </c>
      <c r="E164" s="45">
        <v>0.01</v>
      </c>
      <c r="F164" s="45">
        <v>0</v>
      </c>
      <c r="G164" s="45">
        <v>0.47</v>
      </c>
      <c r="H164" s="45">
        <v>0.86</v>
      </c>
      <c r="I164" s="45">
        <v>0.7</v>
      </c>
      <c r="J164" s="45">
        <v>1.3</v>
      </c>
      <c r="K164" s="45">
        <v>0.37</v>
      </c>
      <c r="L164" s="45">
        <v>0.9</v>
      </c>
      <c r="M164" s="45">
        <v>0.5</v>
      </c>
      <c r="N164" s="45" t="s">
        <v>265</v>
      </c>
      <c r="O164" s="45">
        <v>1.66</v>
      </c>
      <c r="P164" s="45">
        <v>0</v>
      </c>
      <c r="Q164" s="45">
        <v>1.22</v>
      </c>
      <c r="R164" s="45">
        <v>0.65</v>
      </c>
      <c r="S164" s="15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BM165" s="55"/>
    </row>
    <row r="166" spans="1:65" ht="15">
      <c r="B166" s="8" t="s">
        <v>549</v>
      </c>
      <c r="BM166" s="28" t="s">
        <v>67</v>
      </c>
    </row>
    <row r="167" spans="1:65" ht="15">
      <c r="A167" s="25" t="s">
        <v>25</v>
      </c>
      <c r="B167" s="18" t="s">
        <v>112</v>
      </c>
      <c r="C167" s="15" t="s">
        <v>113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5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228</v>
      </c>
      <c r="C168" s="9" t="s">
        <v>228</v>
      </c>
      <c r="D168" s="151" t="s">
        <v>230</v>
      </c>
      <c r="E168" s="152" t="s">
        <v>231</v>
      </c>
      <c r="F168" s="152" t="s">
        <v>233</v>
      </c>
      <c r="G168" s="152" t="s">
        <v>234</v>
      </c>
      <c r="H168" s="152" t="s">
        <v>236</v>
      </c>
      <c r="I168" s="152" t="s">
        <v>237</v>
      </c>
      <c r="J168" s="152" t="s">
        <v>238</v>
      </c>
      <c r="K168" s="152" t="s">
        <v>239</v>
      </c>
      <c r="L168" s="152" t="s">
        <v>240</v>
      </c>
      <c r="M168" s="152" t="s">
        <v>280</v>
      </c>
      <c r="N168" s="152" t="s">
        <v>243</v>
      </c>
      <c r="O168" s="152" t="s">
        <v>244</v>
      </c>
      <c r="P168" s="152" t="s">
        <v>245</v>
      </c>
      <c r="Q168" s="152" t="s">
        <v>246</v>
      </c>
      <c r="R168" s="152" t="s">
        <v>247</v>
      </c>
      <c r="S168" s="152" t="s">
        <v>248</v>
      </c>
      <c r="T168" s="152" t="s">
        <v>250</v>
      </c>
      <c r="U168" s="15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300</v>
      </c>
      <c r="E169" s="11" t="s">
        <v>304</v>
      </c>
      <c r="F169" s="11" t="s">
        <v>300</v>
      </c>
      <c r="G169" s="11" t="s">
        <v>301</v>
      </c>
      <c r="H169" s="11" t="s">
        <v>300</v>
      </c>
      <c r="I169" s="11" t="s">
        <v>301</v>
      </c>
      <c r="J169" s="11" t="s">
        <v>301</v>
      </c>
      <c r="K169" s="11" t="s">
        <v>301</v>
      </c>
      <c r="L169" s="11" t="s">
        <v>301</v>
      </c>
      <c r="M169" s="11" t="s">
        <v>301</v>
      </c>
      <c r="N169" s="11" t="s">
        <v>300</v>
      </c>
      <c r="O169" s="11" t="s">
        <v>300</v>
      </c>
      <c r="P169" s="11" t="s">
        <v>301</v>
      </c>
      <c r="Q169" s="11" t="s">
        <v>300</v>
      </c>
      <c r="R169" s="11" t="s">
        <v>300</v>
      </c>
      <c r="S169" s="11" t="s">
        <v>300</v>
      </c>
      <c r="T169" s="11" t="s">
        <v>301</v>
      </c>
      <c r="U169" s="15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 t="s">
        <v>305</v>
      </c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15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5">
        <v>16.3</v>
      </c>
      <c r="E171" s="215">
        <v>15.73</v>
      </c>
      <c r="F171" s="215">
        <v>16.321937216526987</v>
      </c>
      <c r="G171" s="228">
        <v>14</v>
      </c>
      <c r="H171" s="215">
        <v>14.6</v>
      </c>
      <c r="I171" s="215">
        <v>15.299999999999999</v>
      </c>
      <c r="J171" s="215">
        <v>16.600000000000001</v>
      </c>
      <c r="K171" s="215">
        <v>15.8</v>
      </c>
      <c r="L171" s="215">
        <v>15.299999999999999</v>
      </c>
      <c r="M171" s="215">
        <v>16.2</v>
      </c>
      <c r="N171" s="215">
        <v>15.805981637023198</v>
      </c>
      <c r="O171" s="228">
        <v>16</v>
      </c>
      <c r="P171" s="215">
        <v>16.2</v>
      </c>
      <c r="Q171" s="215">
        <v>15.400000000000002</v>
      </c>
      <c r="R171" s="215">
        <v>16.7</v>
      </c>
      <c r="S171" s="215">
        <v>16.64</v>
      </c>
      <c r="T171" s="215">
        <v>15.7</v>
      </c>
      <c r="U171" s="216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</v>
      </c>
    </row>
    <row r="172" spans="1:65">
      <c r="A172" s="30"/>
      <c r="B172" s="19">
        <v>1</v>
      </c>
      <c r="C172" s="9">
        <v>2</v>
      </c>
      <c r="D172" s="219">
        <v>16.7</v>
      </c>
      <c r="E172" s="219">
        <v>16.37</v>
      </c>
      <c r="F172" s="219">
        <v>15.284856580793033</v>
      </c>
      <c r="G172" s="229">
        <v>14</v>
      </c>
      <c r="H172" s="219">
        <v>15</v>
      </c>
      <c r="I172" s="219">
        <v>15.7</v>
      </c>
      <c r="J172" s="219">
        <v>16.7</v>
      </c>
      <c r="K172" s="219">
        <v>15.8</v>
      </c>
      <c r="L172" s="219">
        <v>15.7</v>
      </c>
      <c r="M172" s="219">
        <v>16.5</v>
      </c>
      <c r="N172" s="219">
        <v>14.882224150268756</v>
      </c>
      <c r="O172" s="229">
        <v>15</v>
      </c>
      <c r="P172" s="219">
        <v>16.399999999999999</v>
      </c>
      <c r="Q172" s="219">
        <v>15.7</v>
      </c>
      <c r="R172" s="219">
        <v>16.2</v>
      </c>
      <c r="S172" s="219">
        <v>17.02</v>
      </c>
      <c r="T172" s="219">
        <v>15.6</v>
      </c>
      <c r="U172" s="216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4</v>
      </c>
    </row>
    <row r="173" spans="1:65">
      <c r="A173" s="30"/>
      <c r="B173" s="19">
        <v>1</v>
      </c>
      <c r="C173" s="9">
        <v>3</v>
      </c>
      <c r="D173" s="219">
        <v>16.3</v>
      </c>
      <c r="E173" s="219">
        <v>16.100000000000001</v>
      </c>
      <c r="F173" s="219">
        <v>15.582317226364193</v>
      </c>
      <c r="G173" s="229">
        <v>15</v>
      </c>
      <c r="H173" s="219">
        <v>14.9</v>
      </c>
      <c r="I173" s="219">
        <v>16.7</v>
      </c>
      <c r="J173" s="230">
        <v>17.399999999999999</v>
      </c>
      <c r="K173" s="219">
        <v>16.399999999999999</v>
      </c>
      <c r="L173" s="219">
        <v>16.2</v>
      </c>
      <c r="M173" s="219">
        <v>15.8</v>
      </c>
      <c r="N173" s="219">
        <v>14.932051794876676</v>
      </c>
      <c r="O173" s="229">
        <v>15</v>
      </c>
      <c r="P173" s="219">
        <v>16.5</v>
      </c>
      <c r="Q173" s="219">
        <v>15.299999999999999</v>
      </c>
      <c r="R173" s="219">
        <v>16.399999999999999</v>
      </c>
      <c r="S173" s="219">
        <v>16.91</v>
      </c>
      <c r="T173" s="219">
        <v>15.5</v>
      </c>
      <c r="U173" s="216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16</v>
      </c>
    </row>
    <row r="174" spans="1:65">
      <c r="A174" s="30"/>
      <c r="B174" s="19">
        <v>1</v>
      </c>
      <c r="C174" s="9">
        <v>4</v>
      </c>
      <c r="D174" s="219">
        <v>16.2</v>
      </c>
      <c r="E174" s="219">
        <v>15.319999999999999</v>
      </c>
      <c r="F174" s="219">
        <v>15.750432904460007</v>
      </c>
      <c r="G174" s="229">
        <v>13</v>
      </c>
      <c r="H174" s="219">
        <v>14.5</v>
      </c>
      <c r="I174" s="219">
        <v>17.100000000000001</v>
      </c>
      <c r="J174" s="219">
        <v>16.600000000000001</v>
      </c>
      <c r="K174" s="219">
        <v>15.8</v>
      </c>
      <c r="L174" s="219">
        <v>15.1</v>
      </c>
      <c r="M174" s="219">
        <v>16.2</v>
      </c>
      <c r="N174" s="219">
        <v>15.128419578580292</v>
      </c>
      <c r="O174" s="229">
        <v>15</v>
      </c>
      <c r="P174" s="219">
        <v>16.2</v>
      </c>
      <c r="Q174" s="219">
        <v>15.299999999999999</v>
      </c>
      <c r="R174" s="219">
        <v>16.7</v>
      </c>
      <c r="S174" s="219">
        <v>16.36</v>
      </c>
      <c r="T174" s="219">
        <v>15.7</v>
      </c>
      <c r="U174" s="216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18">
        <v>15.943485977091862</v>
      </c>
    </row>
    <row r="175" spans="1:65">
      <c r="A175" s="30"/>
      <c r="B175" s="19">
        <v>1</v>
      </c>
      <c r="C175" s="9">
        <v>5</v>
      </c>
      <c r="D175" s="219">
        <v>15.7</v>
      </c>
      <c r="E175" s="219">
        <v>16.57</v>
      </c>
      <c r="F175" s="219">
        <v>16.192120740944091</v>
      </c>
      <c r="G175" s="229">
        <v>14</v>
      </c>
      <c r="H175" s="219">
        <v>14.7</v>
      </c>
      <c r="I175" s="219">
        <v>16.3</v>
      </c>
      <c r="J175" s="219">
        <v>16.7</v>
      </c>
      <c r="K175" s="219">
        <v>15.400000000000002</v>
      </c>
      <c r="L175" s="219">
        <v>15.5</v>
      </c>
      <c r="M175" s="219">
        <v>16.8</v>
      </c>
      <c r="N175" s="219">
        <v>15.369602925140734</v>
      </c>
      <c r="O175" s="229">
        <v>15</v>
      </c>
      <c r="P175" s="219">
        <v>16.2</v>
      </c>
      <c r="Q175" s="219">
        <v>15.400000000000002</v>
      </c>
      <c r="R175" s="219">
        <v>16.399999999999999</v>
      </c>
      <c r="S175" s="219">
        <v>16.329999999999998</v>
      </c>
      <c r="T175" s="219">
        <v>15.5</v>
      </c>
      <c r="U175" s="216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27</v>
      </c>
    </row>
    <row r="176" spans="1:65">
      <c r="A176" s="30"/>
      <c r="B176" s="19">
        <v>1</v>
      </c>
      <c r="C176" s="9">
        <v>6</v>
      </c>
      <c r="D176" s="219">
        <v>16.100000000000001</v>
      </c>
      <c r="E176" s="219">
        <v>15.77</v>
      </c>
      <c r="F176" s="219">
        <v>15.801841441561152</v>
      </c>
      <c r="G176" s="229">
        <v>13</v>
      </c>
      <c r="H176" s="219">
        <v>14.8</v>
      </c>
      <c r="I176" s="219">
        <v>16.100000000000001</v>
      </c>
      <c r="J176" s="219">
        <v>16.8</v>
      </c>
      <c r="K176" s="219">
        <v>15</v>
      </c>
      <c r="L176" s="219">
        <v>15.5</v>
      </c>
      <c r="M176" s="219">
        <v>16.8</v>
      </c>
      <c r="N176" s="219">
        <v>15.121951741728459</v>
      </c>
      <c r="O176" s="229">
        <v>16</v>
      </c>
      <c r="P176" s="219">
        <v>16.5</v>
      </c>
      <c r="Q176" s="219">
        <v>15.400000000000002</v>
      </c>
      <c r="R176" s="219">
        <v>16.5</v>
      </c>
      <c r="S176" s="219">
        <v>17.14</v>
      </c>
      <c r="T176" s="219">
        <v>16.2</v>
      </c>
      <c r="U176" s="216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0"/>
    </row>
    <row r="177" spans="1:65">
      <c r="A177" s="30"/>
      <c r="B177" s="20" t="s">
        <v>260</v>
      </c>
      <c r="C177" s="12"/>
      <c r="D177" s="221">
        <v>16.216666666666669</v>
      </c>
      <c r="E177" s="221">
        <v>15.976666666666667</v>
      </c>
      <c r="F177" s="221">
        <v>15.822251018441577</v>
      </c>
      <c r="G177" s="221">
        <v>13.833333333333334</v>
      </c>
      <c r="H177" s="221">
        <v>14.75</v>
      </c>
      <c r="I177" s="221">
        <v>16.200000000000003</v>
      </c>
      <c r="J177" s="221">
        <v>16.8</v>
      </c>
      <c r="K177" s="221">
        <v>15.700000000000001</v>
      </c>
      <c r="L177" s="221">
        <v>15.550000000000002</v>
      </c>
      <c r="M177" s="221">
        <v>16.383333333333333</v>
      </c>
      <c r="N177" s="221">
        <v>15.20670530460302</v>
      </c>
      <c r="O177" s="221">
        <v>15.333333333333334</v>
      </c>
      <c r="P177" s="221">
        <v>16.333333333333332</v>
      </c>
      <c r="Q177" s="221">
        <v>15.416666666666666</v>
      </c>
      <c r="R177" s="221">
        <v>16.483333333333334</v>
      </c>
      <c r="S177" s="221">
        <v>16.733333333333331</v>
      </c>
      <c r="T177" s="221">
        <v>15.700000000000001</v>
      </c>
      <c r="U177" s="216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0"/>
    </row>
    <row r="178" spans="1:65">
      <c r="A178" s="30"/>
      <c r="B178" s="3" t="s">
        <v>261</v>
      </c>
      <c r="C178" s="29"/>
      <c r="D178" s="219">
        <v>16.25</v>
      </c>
      <c r="E178" s="219">
        <v>15.935</v>
      </c>
      <c r="F178" s="219">
        <v>15.776137173010579</v>
      </c>
      <c r="G178" s="219">
        <v>14</v>
      </c>
      <c r="H178" s="219">
        <v>14.75</v>
      </c>
      <c r="I178" s="219">
        <v>16.200000000000003</v>
      </c>
      <c r="J178" s="219">
        <v>16.7</v>
      </c>
      <c r="K178" s="219">
        <v>15.8</v>
      </c>
      <c r="L178" s="219">
        <v>15.5</v>
      </c>
      <c r="M178" s="219">
        <v>16.350000000000001</v>
      </c>
      <c r="N178" s="219">
        <v>15.125185660154376</v>
      </c>
      <c r="O178" s="219">
        <v>15</v>
      </c>
      <c r="P178" s="219">
        <v>16.299999999999997</v>
      </c>
      <c r="Q178" s="219">
        <v>15.400000000000002</v>
      </c>
      <c r="R178" s="219">
        <v>16.45</v>
      </c>
      <c r="S178" s="219">
        <v>16.774999999999999</v>
      </c>
      <c r="T178" s="219">
        <v>15.649999999999999</v>
      </c>
      <c r="U178" s="216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20"/>
    </row>
    <row r="179" spans="1:65">
      <c r="A179" s="30"/>
      <c r="B179" s="3" t="s">
        <v>262</v>
      </c>
      <c r="C179" s="29"/>
      <c r="D179" s="24">
        <v>0.32506409624359728</v>
      </c>
      <c r="E179" s="24">
        <v>0.45972455521395345</v>
      </c>
      <c r="F179" s="24">
        <v>0.38429814121373895</v>
      </c>
      <c r="G179" s="24">
        <v>0.752772652709081</v>
      </c>
      <c r="H179" s="24">
        <v>0.18708286933869725</v>
      </c>
      <c r="I179" s="24">
        <v>0.65421708935184575</v>
      </c>
      <c r="J179" s="24">
        <v>0.30331501776206116</v>
      </c>
      <c r="K179" s="24">
        <v>0.46904157598234236</v>
      </c>
      <c r="L179" s="24">
        <v>0.37815340802378067</v>
      </c>
      <c r="M179" s="24">
        <v>0.39200340134578787</v>
      </c>
      <c r="N179" s="24">
        <v>0.34050026391113458</v>
      </c>
      <c r="O179" s="24">
        <v>0.5163977794943222</v>
      </c>
      <c r="P179" s="24">
        <v>0.15055453054181644</v>
      </c>
      <c r="Q179" s="24">
        <v>0.14719601443879737</v>
      </c>
      <c r="R179" s="24">
        <v>0.19407902170679528</v>
      </c>
      <c r="S179" s="24">
        <v>0.34337540195341176</v>
      </c>
      <c r="T179" s="24">
        <v>0.2607680962081057</v>
      </c>
      <c r="U179" s="15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2.0045062461064578E-2</v>
      </c>
      <c r="E180" s="13">
        <v>2.8774747874856257E-2</v>
      </c>
      <c r="F180" s="13">
        <v>2.4288461911381724E-2</v>
      </c>
      <c r="G180" s="13">
        <v>5.4417300195837182E-2</v>
      </c>
      <c r="H180" s="13">
        <v>1.2683584361945575E-2</v>
      </c>
      <c r="I180" s="13">
        <v>4.0383770947644795E-2</v>
      </c>
      <c r="J180" s="13">
        <v>1.8054465342979831E-2</v>
      </c>
      <c r="K180" s="13">
        <v>2.9875259616709702E-2</v>
      </c>
      <c r="L180" s="13">
        <v>2.4318547139792965E-2</v>
      </c>
      <c r="M180" s="13">
        <v>2.3926962442265793E-2</v>
      </c>
      <c r="N180" s="13">
        <v>2.2391455419871014E-2</v>
      </c>
      <c r="O180" s="13">
        <v>3.3678116053977532E-2</v>
      </c>
      <c r="P180" s="13">
        <v>9.2176243188867215E-3</v>
      </c>
      <c r="Q180" s="13">
        <v>9.5478495852192903E-3</v>
      </c>
      <c r="R180" s="13">
        <v>1.177425814196938E-2</v>
      </c>
      <c r="S180" s="13">
        <v>2.0520442347813455E-2</v>
      </c>
      <c r="T180" s="13">
        <v>1.6609432879497177E-2</v>
      </c>
      <c r="U180" s="15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263</v>
      </c>
      <c r="C181" s="29"/>
      <c r="D181" s="13">
        <v>1.7134313660595923E-2</v>
      </c>
      <c r="E181" s="13">
        <v>2.0811439620218586E-3</v>
      </c>
      <c r="F181" s="13">
        <v>-7.6040433581765488E-3</v>
      </c>
      <c r="G181" s="13">
        <v>-0.1323520243182994</v>
      </c>
      <c r="H181" s="13">
        <v>-7.4857278941801275E-2</v>
      </c>
      <c r="I181" s="13">
        <v>1.6088954653750598E-2</v>
      </c>
      <c r="J181" s="13">
        <v>5.3721878900185649E-2</v>
      </c>
      <c r="K181" s="13">
        <v>-1.5271815551612167E-2</v>
      </c>
      <c r="L181" s="13">
        <v>-2.4680046613220874E-2</v>
      </c>
      <c r="M181" s="13">
        <v>2.7587903729050067E-2</v>
      </c>
      <c r="N181" s="13">
        <v>-4.6212018723350345E-2</v>
      </c>
      <c r="O181" s="13">
        <v>-3.8269713702211439E-2</v>
      </c>
      <c r="P181" s="13">
        <v>2.4451826708513869E-2</v>
      </c>
      <c r="Q181" s="13">
        <v>-3.3042918667984367E-2</v>
      </c>
      <c r="R181" s="13">
        <v>3.3860057770122687E-2</v>
      </c>
      <c r="S181" s="13">
        <v>4.9540442872803903E-2</v>
      </c>
      <c r="T181" s="13">
        <v>-1.5271815551612167E-2</v>
      </c>
      <c r="U181" s="15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264</v>
      </c>
      <c r="C182" s="47"/>
      <c r="D182" s="45">
        <v>0.4</v>
      </c>
      <c r="E182" s="45">
        <v>0</v>
      </c>
      <c r="F182" s="45">
        <v>0.26</v>
      </c>
      <c r="G182" s="45" t="s">
        <v>265</v>
      </c>
      <c r="H182" s="45">
        <v>2.0299999999999998</v>
      </c>
      <c r="I182" s="45">
        <v>0.37</v>
      </c>
      <c r="J182" s="45">
        <v>1.37</v>
      </c>
      <c r="K182" s="45">
        <v>0.46</v>
      </c>
      <c r="L182" s="45">
        <v>0.71</v>
      </c>
      <c r="M182" s="45">
        <v>0.67</v>
      </c>
      <c r="N182" s="45">
        <v>1.28</v>
      </c>
      <c r="O182" s="45" t="s">
        <v>265</v>
      </c>
      <c r="P182" s="45">
        <v>0.59</v>
      </c>
      <c r="Q182" s="45">
        <v>0.93</v>
      </c>
      <c r="R182" s="45">
        <v>0.84</v>
      </c>
      <c r="S182" s="45">
        <v>1.25</v>
      </c>
      <c r="T182" s="45">
        <v>0.46</v>
      </c>
      <c r="U182" s="15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309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BM183" s="55"/>
    </row>
    <row r="184" spans="1:65">
      <c r="BM184" s="55"/>
    </row>
    <row r="185" spans="1:65" ht="15">
      <c r="B185" s="8" t="s">
        <v>550</v>
      </c>
      <c r="BM185" s="28" t="s">
        <v>67</v>
      </c>
    </row>
    <row r="186" spans="1:65" ht="15">
      <c r="A186" s="25" t="s">
        <v>51</v>
      </c>
      <c r="B186" s="18" t="s">
        <v>112</v>
      </c>
      <c r="C186" s="15" t="s">
        <v>113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5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228</v>
      </c>
      <c r="C187" s="9" t="s">
        <v>228</v>
      </c>
      <c r="D187" s="151" t="s">
        <v>230</v>
      </c>
      <c r="E187" s="152" t="s">
        <v>231</v>
      </c>
      <c r="F187" s="152" t="s">
        <v>233</v>
      </c>
      <c r="G187" s="152" t="s">
        <v>234</v>
      </c>
      <c r="H187" s="152" t="s">
        <v>236</v>
      </c>
      <c r="I187" s="152" t="s">
        <v>237</v>
      </c>
      <c r="J187" s="152" t="s">
        <v>238</v>
      </c>
      <c r="K187" s="152" t="s">
        <v>239</v>
      </c>
      <c r="L187" s="152" t="s">
        <v>240</v>
      </c>
      <c r="M187" s="152" t="s">
        <v>280</v>
      </c>
      <c r="N187" s="152" t="s">
        <v>243</v>
      </c>
      <c r="O187" s="152" t="s">
        <v>244</v>
      </c>
      <c r="P187" s="152" t="s">
        <v>245</v>
      </c>
      <c r="Q187" s="152" t="s">
        <v>246</v>
      </c>
      <c r="R187" s="152" t="s">
        <v>248</v>
      </c>
      <c r="S187" s="152" t="s">
        <v>250</v>
      </c>
      <c r="T187" s="15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116</v>
      </c>
      <c r="E188" s="11" t="s">
        <v>116</v>
      </c>
      <c r="F188" s="11" t="s">
        <v>300</v>
      </c>
      <c r="G188" s="11" t="s">
        <v>301</v>
      </c>
      <c r="H188" s="11" t="s">
        <v>300</v>
      </c>
      <c r="I188" s="11" t="s">
        <v>301</v>
      </c>
      <c r="J188" s="11" t="s">
        <v>301</v>
      </c>
      <c r="K188" s="11" t="s">
        <v>301</v>
      </c>
      <c r="L188" s="11" t="s">
        <v>301</v>
      </c>
      <c r="M188" s="11" t="s">
        <v>301</v>
      </c>
      <c r="N188" s="11" t="s">
        <v>300</v>
      </c>
      <c r="O188" s="11" t="s">
        <v>116</v>
      </c>
      <c r="P188" s="11" t="s">
        <v>301</v>
      </c>
      <c r="Q188" s="11" t="s">
        <v>116</v>
      </c>
      <c r="R188" s="11" t="s">
        <v>300</v>
      </c>
      <c r="S188" s="11" t="s">
        <v>301</v>
      </c>
      <c r="T188" s="15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15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8">
        <v>1</v>
      </c>
      <c r="C190" s="14">
        <v>1</v>
      </c>
      <c r="D190" s="226">
        <v>142</v>
      </c>
      <c r="E190" s="226">
        <v>152.82449999999997</v>
      </c>
      <c r="F190" s="205">
        <v>134.48613477370867</v>
      </c>
      <c r="G190" s="226">
        <v>124</v>
      </c>
      <c r="H190" s="205">
        <v>130</v>
      </c>
      <c r="I190" s="205">
        <v>134</v>
      </c>
      <c r="J190" s="205">
        <v>132</v>
      </c>
      <c r="K190" s="205">
        <v>131</v>
      </c>
      <c r="L190" s="205">
        <v>133</v>
      </c>
      <c r="M190" s="205">
        <v>134</v>
      </c>
      <c r="N190" s="226">
        <v>201.26480689426199</v>
      </c>
      <c r="O190" s="226">
        <v>94</v>
      </c>
      <c r="P190" s="205">
        <v>135</v>
      </c>
      <c r="Q190" s="205">
        <v>140</v>
      </c>
      <c r="R190" s="205">
        <v>130.1</v>
      </c>
      <c r="S190" s="205">
        <v>137</v>
      </c>
      <c r="T190" s="206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</v>
      </c>
    </row>
    <row r="191" spans="1:65">
      <c r="A191" s="30"/>
      <c r="B191" s="19">
        <v>1</v>
      </c>
      <c r="C191" s="9">
        <v>2</v>
      </c>
      <c r="D191" s="227">
        <v>144</v>
      </c>
      <c r="E191" s="227">
        <v>150.66249999999999</v>
      </c>
      <c r="F191" s="209">
        <v>129.1948025934114</v>
      </c>
      <c r="G191" s="227">
        <v>107</v>
      </c>
      <c r="H191" s="209">
        <v>133</v>
      </c>
      <c r="I191" s="209">
        <v>137</v>
      </c>
      <c r="J191" s="209">
        <v>135</v>
      </c>
      <c r="K191" s="209">
        <v>131</v>
      </c>
      <c r="L191" s="209">
        <v>135</v>
      </c>
      <c r="M191" s="209">
        <v>130</v>
      </c>
      <c r="N191" s="227">
        <v>179.917710240752</v>
      </c>
      <c r="O191" s="227">
        <v>94</v>
      </c>
      <c r="P191" s="209">
        <v>136</v>
      </c>
      <c r="Q191" s="209">
        <v>140</v>
      </c>
      <c r="R191" s="209">
        <v>130.5</v>
      </c>
      <c r="S191" s="209">
        <v>137</v>
      </c>
      <c r="T191" s="206"/>
      <c r="U191" s="207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24</v>
      </c>
    </row>
    <row r="192" spans="1:65">
      <c r="A192" s="30"/>
      <c r="B192" s="19">
        <v>1</v>
      </c>
      <c r="C192" s="9">
        <v>3</v>
      </c>
      <c r="D192" s="227">
        <v>144</v>
      </c>
      <c r="E192" s="227">
        <v>146.76400000000001</v>
      </c>
      <c r="F192" s="209">
        <v>132.94704121965566</v>
      </c>
      <c r="G192" s="227">
        <v>113</v>
      </c>
      <c r="H192" s="209">
        <v>134</v>
      </c>
      <c r="I192" s="209">
        <v>133</v>
      </c>
      <c r="J192" s="209">
        <v>134</v>
      </c>
      <c r="K192" s="209">
        <v>135</v>
      </c>
      <c r="L192" s="209">
        <v>139</v>
      </c>
      <c r="M192" s="209">
        <v>134</v>
      </c>
      <c r="N192" s="227">
        <v>203.03150522915101</v>
      </c>
      <c r="O192" s="227">
        <v>91</v>
      </c>
      <c r="P192" s="209">
        <v>136</v>
      </c>
      <c r="Q192" s="209">
        <v>138</v>
      </c>
      <c r="R192" s="209">
        <v>138.80000000000001</v>
      </c>
      <c r="S192" s="209">
        <v>138</v>
      </c>
      <c r="T192" s="206"/>
      <c r="U192" s="207"/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16</v>
      </c>
    </row>
    <row r="193" spans="1:65">
      <c r="A193" s="30"/>
      <c r="B193" s="19">
        <v>1</v>
      </c>
      <c r="C193" s="9">
        <v>4</v>
      </c>
      <c r="D193" s="227">
        <v>139</v>
      </c>
      <c r="E193" s="227">
        <v>148.785</v>
      </c>
      <c r="F193" s="209">
        <v>129.02723190469413</v>
      </c>
      <c r="G193" s="227">
        <v>115</v>
      </c>
      <c r="H193" s="209">
        <v>137</v>
      </c>
      <c r="I193" s="209">
        <v>136</v>
      </c>
      <c r="J193" s="209">
        <v>133</v>
      </c>
      <c r="K193" s="209">
        <v>131</v>
      </c>
      <c r="L193" s="209">
        <v>137</v>
      </c>
      <c r="M193" s="209">
        <v>132</v>
      </c>
      <c r="N193" s="227">
        <v>201.93071372451999</v>
      </c>
      <c r="O193" s="227">
        <v>93</v>
      </c>
      <c r="P193" s="209">
        <v>130</v>
      </c>
      <c r="Q193" s="209">
        <v>142</v>
      </c>
      <c r="R193" s="209">
        <v>129.5</v>
      </c>
      <c r="S193" s="209">
        <v>136</v>
      </c>
      <c r="T193" s="206"/>
      <c r="U193" s="207"/>
      <c r="V193" s="207"/>
      <c r="W193" s="207"/>
      <c r="X193" s="207"/>
      <c r="Y193" s="207"/>
      <c r="Z193" s="207"/>
      <c r="AA193" s="207"/>
      <c r="AB193" s="207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8">
        <v>134.128013413079</v>
      </c>
    </row>
    <row r="194" spans="1:65">
      <c r="A194" s="30"/>
      <c r="B194" s="19">
        <v>1</v>
      </c>
      <c r="C194" s="9">
        <v>5</v>
      </c>
      <c r="D194" s="227">
        <v>143</v>
      </c>
      <c r="E194" s="227">
        <v>149.93450000000001</v>
      </c>
      <c r="F194" s="209">
        <v>134.57637032353537</v>
      </c>
      <c r="G194" s="227">
        <v>110</v>
      </c>
      <c r="H194" s="209">
        <v>128</v>
      </c>
      <c r="I194" s="209">
        <v>133</v>
      </c>
      <c r="J194" s="209">
        <v>134</v>
      </c>
      <c r="K194" s="209">
        <v>132</v>
      </c>
      <c r="L194" s="209">
        <v>134</v>
      </c>
      <c r="M194" s="209">
        <v>135</v>
      </c>
      <c r="N194" s="227">
        <v>185.16022784020399</v>
      </c>
      <c r="O194" s="227">
        <v>97</v>
      </c>
      <c r="P194" s="209">
        <v>134</v>
      </c>
      <c r="Q194" s="209">
        <v>137</v>
      </c>
      <c r="R194" s="209">
        <v>133</v>
      </c>
      <c r="S194" s="209">
        <v>137</v>
      </c>
      <c r="T194" s="206"/>
      <c r="U194" s="207"/>
      <c r="V194" s="207"/>
      <c r="W194" s="207"/>
      <c r="X194" s="207"/>
      <c r="Y194" s="207"/>
      <c r="Z194" s="207"/>
      <c r="AA194" s="207"/>
      <c r="AB194" s="207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8">
        <v>28</v>
      </c>
    </row>
    <row r="195" spans="1:65">
      <c r="A195" s="30"/>
      <c r="B195" s="19">
        <v>1</v>
      </c>
      <c r="C195" s="9">
        <v>6</v>
      </c>
      <c r="D195" s="227">
        <v>142</v>
      </c>
      <c r="E195" s="227">
        <v>151.89599999999999</v>
      </c>
      <c r="F195" s="209">
        <v>132.11730444820904</v>
      </c>
      <c r="G195" s="227">
        <v>99</v>
      </c>
      <c r="H195" s="209">
        <v>137</v>
      </c>
      <c r="I195" s="209">
        <v>132</v>
      </c>
      <c r="J195" s="209">
        <v>131</v>
      </c>
      <c r="K195" s="209">
        <v>129</v>
      </c>
      <c r="L195" s="209">
        <v>135</v>
      </c>
      <c r="M195" s="209">
        <v>133</v>
      </c>
      <c r="N195" s="227">
        <v>170.53474645448901</v>
      </c>
      <c r="O195" s="227">
        <v>88</v>
      </c>
      <c r="P195" s="209">
        <v>131</v>
      </c>
      <c r="Q195" s="209">
        <v>142</v>
      </c>
      <c r="R195" s="209">
        <v>131.19999999999999</v>
      </c>
      <c r="S195" s="209">
        <v>138</v>
      </c>
      <c r="T195" s="206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0"/>
    </row>
    <row r="196" spans="1:65">
      <c r="A196" s="30"/>
      <c r="B196" s="20" t="s">
        <v>260</v>
      </c>
      <c r="C196" s="12"/>
      <c r="D196" s="211">
        <v>142.33333333333334</v>
      </c>
      <c r="E196" s="211">
        <v>150.14441666666664</v>
      </c>
      <c r="F196" s="211">
        <v>132.05814754386904</v>
      </c>
      <c r="G196" s="211">
        <v>111.33333333333333</v>
      </c>
      <c r="H196" s="211">
        <v>133.16666666666666</v>
      </c>
      <c r="I196" s="211">
        <v>134.16666666666666</v>
      </c>
      <c r="J196" s="211">
        <v>133.16666666666666</v>
      </c>
      <c r="K196" s="211">
        <v>131.5</v>
      </c>
      <c r="L196" s="211">
        <v>135.5</v>
      </c>
      <c r="M196" s="211">
        <v>133</v>
      </c>
      <c r="N196" s="211">
        <v>190.3066183972297</v>
      </c>
      <c r="O196" s="211">
        <v>92.833333333333329</v>
      </c>
      <c r="P196" s="211">
        <v>133.66666666666666</v>
      </c>
      <c r="Q196" s="211">
        <v>139.83333333333334</v>
      </c>
      <c r="R196" s="211">
        <v>132.18333333333337</v>
      </c>
      <c r="S196" s="211">
        <v>137.16666666666666</v>
      </c>
      <c r="T196" s="206"/>
      <c r="U196" s="207"/>
      <c r="V196" s="207"/>
      <c r="W196" s="207"/>
      <c r="X196" s="207"/>
      <c r="Y196" s="207"/>
      <c r="Z196" s="207"/>
      <c r="AA196" s="207"/>
      <c r="AB196" s="207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0"/>
    </row>
    <row r="197" spans="1:65">
      <c r="A197" s="30"/>
      <c r="B197" s="3" t="s">
        <v>261</v>
      </c>
      <c r="C197" s="29"/>
      <c r="D197" s="209">
        <v>142.5</v>
      </c>
      <c r="E197" s="209">
        <v>150.29849999999999</v>
      </c>
      <c r="F197" s="209">
        <v>132.53217283393235</v>
      </c>
      <c r="G197" s="209">
        <v>111.5</v>
      </c>
      <c r="H197" s="209">
        <v>133.5</v>
      </c>
      <c r="I197" s="209">
        <v>133.5</v>
      </c>
      <c r="J197" s="209">
        <v>133.5</v>
      </c>
      <c r="K197" s="209">
        <v>131</v>
      </c>
      <c r="L197" s="209">
        <v>135</v>
      </c>
      <c r="M197" s="209">
        <v>133.5</v>
      </c>
      <c r="N197" s="209">
        <v>193.21251736723298</v>
      </c>
      <c r="O197" s="209">
        <v>93.5</v>
      </c>
      <c r="P197" s="209">
        <v>134.5</v>
      </c>
      <c r="Q197" s="209">
        <v>140</v>
      </c>
      <c r="R197" s="209">
        <v>130.85</v>
      </c>
      <c r="S197" s="209">
        <v>137</v>
      </c>
      <c r="T197" s="206"/>
      <c r="U197" s="207"/>
      <c r="V197" s="207"/>
      <c r="W197" s="207"/>
      <c r="X197" s="207"/>
      <c r="Y197" s="207"/>
      <c r="Z197" s="207"/>
      <c r="AA197" s="207"/>
      <c r="AB197" s="207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10"/>
    </row>
    <row r="198" spans="1:65">
      <c r="A198" s="30"/>
      <c r="B198" s="3" t="s">
        <v>262</v>
      </c>
      <c r="C198" s="29"/>
      <c r="D198" s="209">
        <v>1.8618986725025257</v>
      </c>
      <c r="E198" s="209">
        <v>2.183510783501335</v>
      </c>
      <c r="F198" s="209">
        <v>2.4663898061573968</v>
      </c>
      <c r="G198" s="209">
        <v>8.3586282766173223</v>
      </c>
      <c r="H198" s="209">
        <v>3.6560452221856701</v>
      </c>
      <c r="I198" s="209">
        <v>1.9407902170679516</v>
      </c>
      <c r="J198" s="209">
        <v>1.4719601443879746</v>
      </c>
      <c r="K198" s="209">
        <v>1.9748417658131499</v>
      </c>
      <c r="L198" s="209">
        <v>2.16794833886788</v>
      </c>
      <c r="M198" s="209">
        <v>1.7888543819998317</v>
      </c>
      <c r="N198" s="209">
        <v>13.729281851349226</v>
      </c>
      <c r="O198" s="209">
        <v>3.0605010483034745</v>
      </c>
      <c r="P198" s="209">
        <v>2.5819888974716112</v>
      </c>
      <c r="Q198" s="209">
        <v>2.0412414523193148</v>
      </c>
      <c r="R198" s="209">
        <v>3.4579859263257138</v>
      </c>
      <c r="S198" s="209">
        <v>0.752772652709081</v>
      </c>
      <c r="T198" s="206"/>
      <c r="U198" s="207"/>
      <c r="V198" s="207"/>
      <c r="W198" s="207"/>
      <c r="X198" s="207"/>
      <c r="Y198" s="207"/>
      <c r="Z198" s="207"/>
      <c r="AA198" s="207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10"/>
    </row>
    <row r="199" spans="1:65">
      <c r="A199" s="30"/>
      <c r="B199" s="3" t="s">
        <v>86</v>
      </c>
      <c r="C199" s="29"/>
      <c r="D199" s="13">
        <v>1.3081255310322193E-2</v>
      </c>
      <c r="E199" s="13">
        <v>1.45427371325363E-2</v>
      </c>
      <c r="F199" s="13">
        <v>1.8676544022685725E-2</v>
      </c>
      <c r="G199" s="13">
        <v>7.5077499490574753E-2</v>
      </c>
      <c r="H199" s="13">
        <v>2.7454657488252845E-2</v>
      </c>
      <c r="I199" s="13">
        <v>1.4465517145848088E-2</v>
      </c>
      <c r="J199" s="13">
        <v>1.1053517980385293E-2</v>
      </c>
      <c r="K199" s="13">
        <v>1.5017808105042964E-2</v>
      </c>
      <c r="L199" s="13">
        <v>1.5999618737032324E-2</v>
      </c>
      <c r="M199" s="13">
        <v>1.3450032947367156E-2</v>
      </c>
      <c r="N199" s="13">
        <v>7.2142955231813854E-2</v>
      </c>
      <c r="O199" s="13">
        <v>3.2967695313861484E-2</v>
      </c>
      <c r="P199" s="13">
        <v>1.9316625168116792E-2</v>
      </c>
      <c r="Q199" s="13">
        <v>1.4597674271651833E-2</v>
      </c>
      <c r="R199" s="13">
        <v>2.6160529010155437E-2</v>
      </c>
      <c r="S199" s="13">
        <v>5.4880144790455483E-3</v>
      </c>
      <c r="T199" s="15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263</v>
      </c>
      <c r="C200" s="29"/>
      <c r="D200" s="13">
        <v>6.1175288528162453E-2</v>
      </c>
      <c r="E200" s="13">
        <v>0.11941132091669271</v>
      </c>
      <c r="F200" s="13">
        <v>-1.5432017641499818E-2</v>
      </c>
      <c r="G200" s="13">
        <v>-0.1699471982004539</v>
      </c>
      <c r="H200" s="13">
        <v>-7.1673822786866292E-3</v>
      </c>
      <c r="I200" s="13">
        <v>2.8818180933321003E-4</v>
      </c>
      <c r="J200" s="13">
        <v>-7.1673822786866292E-3</v>
      </c>
      <c r="K200" s="13">
        <v>-1.9593322425386361E-2</v>
      </c>
      <c r="L200" s="13">
        <v>1.0228933926693218E-2</v>
      </c>
      <c r="M200" s="13">
        <v>-8.4099762933564914E-3</v>
      </c>
      <c r="N200" s="13">
        <v>0.41884318983488833</v>
      </c>
      <c r="O200" s="13">
        <v>-0.30787513382882159</v>
      </c>
      <c r="P200" s="13">
        <v>-3.4396002346767096E-3</v>
      </c>
      <c r="Q200" s="13">
        <v>4.2536378308112743E-2</v>
      </c>
      <c r="R200" s="13">
        <v>-1.4498686965239149E-2</v>
      </c>
      <c r="S200" s="13">
        <v>2.265487407339295E-2</v>
      </c>
      <c r="T200" s="15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264</v>
      </c>
      <c r="C201" s="47"/>
      <c r="D201" s="45">
        <v>3.01</v>
      </c>
      <c r="E201" s="45">
        <v>5.64</v>
      </c>
      <c r="F201" s="45">
        <v>0.46</v>
      </c>
      <c r="G201" s="45">
        <v>7.45</v>
      </c>
      <c r="H201" s="45">
        <v>0.08</v>
      </c>
      <c r="I201" s="45">
        <v>0.25</v>
      </c>
      <c r="J201" s="45">
        <v>0.08</v>
      </c>
      <c r="K201" s="45">
        <v>0.65</v>
      </c>
      <c r="L201" s="45">
        <v>0.7</v>
      </c>
      <c r="M201" s="45">
        <v>0.14000000000000001</v>
      </c>
      <c r="N201" s="45">
        <v>19.18</v>
      </c>
      <c r="O201" s="45">
        <v>13.68</v>
      </c>
      <c r="P201" s="45">
        <v>0.08</v>
      </c>
      <c r="Q201" s="45">
        <v>2.16</v>
      </c>
      <c r="R201" s="45">
        <v>0.42</v>
      </c>
      <c r="S201" s="45">
        <v>1.26</v>
      </c>
      <c r="T201" s="15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BM202" s="55"/>
    </row>
    <row r="203" spans="1:65" ht="15">
      <c r="B203" s="8" t="s">
        <v>551</v>
      </c>
      <c r="BM203" s="28" t="s">
        <v>67</v>
      </c>
    </row>
    <row r="204" spans="1:65" ht="15">
      <c r="A204" s="25" t="s">
        <v>28</v>
      </c>
      <c r="B204" s="18" t="s">
        <v>112</v>
      </c>
      <c r="C204" s="15" t="s">
        <v>113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5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51" t="s">
        <v>230</v>
      </c>
      <c r="E205" s="152" t="s">
        <v>231</v>
      </c>
      <c r="F205" s="152" t="s">
        <v>233</v>
      </c>
      <c r="G205" s="152" t="s">
        <v>234</v>
      </c>
      <c r="H205" s="152" t="s">
        <v>236</v>
      </c>
      <c r="I205" s="152" t="s">
        <v>237</v>
      </c>
      <c r="J205" s="152" t="s">
        <v>238</v>
      </c>
      <c r="K205" s="152" t="s">
        <v>239</v>
      </c>
      <c r="L205" s="152" t="s">
        <v>240</v>
      </c>
      <c r="M205" s="152" t="s">
        <v>280</v>
      </c>
      <c r="N205" s="152" t="s">
        <v>243</v>
      </c>
      <c r="O205" s="152" t="s">
        <v>244</v>
      </c>
      <c r="P205" s="152" t="s">
        <v>245</v>
      </c>
      <c r="Q205" s="152" t="s">
        <v>246</v>
      </c>
      <c r="R205" s="152" t="s">
        <v>250</v>
      </c>
      <c r="S205" s="15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300</v>
      </c>
      <c r="E206" s="11" t="s">
        <v>300</v>
      </c>
      <c r="F206" s="11" t="s">
        <v>300</v>
      </c>
      <c r="G206" s="11" t="s">
        <v>301</v>
      </c>
      <c r="H206" s="11" t="s">
        <v>300</v>
      </c>
      <c r="I206" s="11" t="s">
        <v>301</v>
      </c>
      <c r="J206" s="11" t="s">
        <v>301</v>
      </c>
      <c r="K206" s="11" t="s">
        <v>301</v>
      </c>
      <c r="L206" s="11" t="s">
        <v>301</v>
      </c>
      <c r="M206" s="11" t="s">
        <v>301</v>
      </c>
      <c r="N206" s="11" t="s">
        <v>300</v>
      </c>
      <c r="O206" s="11" t="s">
        <v>300</v>
      </c>
      <c r="P206" s="11" t="s">
        <v>301</v>
      </c>
      <c r="Q206" s="11" t="s">
        <v>300</v>
      </c>
      <c r="R206" s="11" t="s">
        <v>301</v>
      </c>
      <c r="S206" s="15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15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15">
        <v>11.29</v>
      </c>
      <c r="E208" s="228">
        <v>9.5338129884293004</v>
      </c>
      <c r="F208" s="215">
        <v>10.989730682332315</v>
      </c>
      <c r="G208" s="215">
        <v>11.2</v>
      </c>
      <c r="H208" s="215">
        <v>11.17</v>
      </c>
      <c r="I208" s="215">
        <v>10.9</v>
      </c>
      <c r="J208" s="215">
        <v>11.25</v>
      </c>
      <c r="K208" s="215">
        <v>11.35</v>
      </c>
      <c r="L208" s="215">
        <v>11.45</v>
      </c>
      <c r="M208" s="215">
        <v>11.55</v>
      </c>
      <c r="N208" s="228">
        <v>9.9321238078684093</v>
      </c>
      <c r="O208" s="215">
        <v>10.9</v>
      </c>
      <c r="P208" s="215">
        <v>11.4</v>
      </c>
      <c r="Q208" s="215">
        <v>11.28</v>
      </c>
      <c r="R208" s="215">
        <v>11.7</v>
      </c>
      <c r="S208" s="216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</v>
      </c>
    </row>
    <row r="209" spans="1:65">
      <c r="A209" s="30"/>
      <c r="B209" s="19">
        <v>1</v>
      </c>
      <c r="C209" s="9">
        <v>2</v>
      </c>
      <c r="D209" s="219">
        <v>11.64</v>
      </c>
      <c r="E209" s="229">
        <v>9.5446236048717097</v>
      </c>
      <c r="F209" s="219">
        <v>10.919898585842557</v>
      </c>
      <c r="G209" s="219">
        <v>10.6</v>
      </c>
      <c r="H209" s="219">
        <v>11.43</v>
      </c>
      <c r="I209" s="219">
        <v>11.35</v>
      </c>
      <c r="J209" s="219">
        <v>11.8</v>
      </c>
      <c r="K209" s="219">
        <v>11.35</v>
      </c>
      <c r="L209" s="219">
        <v>11.65</v>
      </c>
      <c r="M209" s="219">
        <v>11.25</v>
      </c>
      <c r="N209" s="229">
        <v>9.1533993835251195</v>
      </c>
      <c r="O209" s="219">
        <v>10.9</v>
      </c>
      <c r="P209" s="219">
        <v>11.3</v>
      </c>
      <c r="Q209" s="219">
        <v>11.48</v>
      </c>
      <c r="R209" s="219">
        <v>11.9</v>
      </c>
      <c r="S209" s="216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25</v>
      </c>
    </row>
    <row r="210" spans="1:65">
      <c r="A210" s="30"/>
      <c r="B210" s="19">
        <v>1</v>
      </c>
      <c r="C210" s="9">
        <v>3</v>
      </c>
      <c r="D210" s="219">
        <v>11.15</v>
      </c>
      <c r="E210" s="229">
        <v>9.2506609874193995</v>
      </c>
      <c r="F210" s="219">
        <v>11.057309320081398</v>
      </c>
      <c r="G210" s="219">
        <v>11.7</v>
      </c>
      <c r="H210" s="219">
        <v>11.24</v>
      </c>
      <c r="I210" s="219">
        <v>11.2</v>
      </c>
      <c r="J210" s="219">
        <v>11.45</v>
      </c>
      <c r="K210" s="219">
        <v>11.45</v>
      </c>
      <c r="L210" s="230">
        <v>12.4</v>
      </c>
      <c r="M210" s="219">
        <v>11.4</v>
      </c>
      <c r="N210" s="229">
        <v>8.9685681051784503</v>
      </c>
      <c r="O210" s="219">
        <v>10.7</v>
      </c>
      <c r="P210" s="219">
        <v>11.6</v>
      </c>
      <c r="Q210" s="219">
        <v>11.31</v>
      </c>
      <c r="R210" s="219">
        <v>12</v>
      </c>
      <c r="S210" s="216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16</v>
      </c>
    </row>
    <row r="211" spans="1:65">
      <c r="A211" s="30"/>
      <c r="B211" s="19">
        <v>1</v>
      </c>
      <c r="C211" s="9">
        <v>4</v>
      </c>
      <c r="D211" s="219">
        <v>11.46</v>
      </c>
      <c r="E211" s="229">
        <v>9.626039781891274</v>
      </c>
      <c r="F211" s="219">
        <v>11.15284583249459</v>
      </c>
      <c r="G211" s="219">
        <v>10.5</v>
      </c>
      <c r="H211" s="219">
        <v>10.92</v>
      </c>
      <c r="I211" s="219">
        <v>12.05</v>
      </c>
      <c r="J211" s="219">
        <v>11.6</v>
      </c>
      <c r="K211" s="219">
        <v>11.4</v>
      </c>
      <c r="L211" s="219">
        <v>11.5</v>
      </c>
      <c r="M211" s="219">
        <v>11.25</v>
      </c>
      <c r="N211" s="229">
        <v>9.4091586889046894</v>
      </c>
      <c r="O211" s="219">
        <v>10.8</v>
      </c>
      <c r="P211" s="219">
        <v>11.6</v>
      </c>
      <c r="Q211" s="219">
        <v>11.42</v>
      </c>
      <c r="R211" s="219">
        <v>11.2</v>
      </c>
      <c r="S211" s="216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11.319742233322749</v>
      </c>
    </row>
    <row r="212" spans="1:65">
      <c r="A212" s="30"/>
      <c r="B212" s="19">
        <v>1</v>
      </c>
      <c r="C212" s="9">
        <v>5</v>
      </c>
      <c r="D212" s="219">
        <v>11.22</v>
      </c>
      <c r="E212" s="229">
        <v>9.6444717151894004</v>
      </c>
      <c r="F212" s="219">
        <v>11.693709203228154</v>
      </c>
      <c r="G212" s="219">
        <v>10.8</v>
      </c>
      <c r="H212" s="219">
        <v>10.8</v>
      </c>
      <c r="I212" s="219">
        <v>11.6</v>
      </c>
      <c r="J212" s="219">
        <v>11.4</v>
      </c>
      <c r="K212" s="219">
        <v>11.25</v>
      </c>
      <c r="L212" s="219">
        <v>11.65</v>
      </c>
      <c r="M212" s="219">
        <v>11.55</v>
      </c>
      <c r="N212" s="229">
        <v>9.3124864763145592</v>
      </c>
      <c r="O212" s="219">
        <v>10.8</v>
      </c>
      <c r="P212" s="219">
        <v>11.4</v>
      </c>
      <c r="Q212" s="219">
        <v>11.53</v>
      </c>
      <c r="R212" s="230">
        <v>12.5</v>
      </c>
      <c r="S212" s="216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29</v>
      </c>
    </row>
    <row r="213" spans="1:65">
      <c r="A213" s="30"/>
      <c r="B213" s="19">
        <v>1</v>
      </c>
      <c r="C213" s="9">
        <v>6</v>
      </c>
      <c r="D213" s="219">
        <v>11.23</v>
      </c>
      <c r="E213" s="229">
        <v>9.71041314236526</v>
      </c>
      <c r="F213" s="219">
        <v>11.196400575195627</v>
      </c>
      <c r="G213" s="219">
        <v>11</v>
      </c>
      <c r="H213" s="219">
        <v>11.09</v>
      </c>
      <c r="I213" s="219">
        <v>11.2</v>
      </c>
      <c r="J213" s="219">
        <v>11.35</v>
      </c>
      <c r="K213" s="219">
        <v>10.9</v>
      </c>
      <c r="L213" s="219">
        <v>11.6</v>
      </c>
      <c r="M213" s="219">
        <v>11.7</v>
      </c>
      <c r="N213" s="229">
        <v>9.40400209225899</v>
      </c>
      <c r="O213" s="219">
        <v>10.8</v>
      </c>
      <c r="P213" s="219">
        <v>11.4</v>
      </c>
      <c r="Q213" s="219">
        <v>11.46</v>
      </c>
      <c r="R213" s="219">
        <v>11.9</v>
      </c>
      <c r="S213" s="216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0"/>
    </row>
    <row r="214" spans="1:65">
      <c r="A214" s="30"/>
      <c r="B214" s="20" t="s">
        <v>260</v>
      </c>
      <c r="C214" s="12"/>
      <c r="D214" s="221">
        <v>11.331666666666665</v>
      </c>
      <c r="E214" s="221">
        <v>9.5516703700277237</v>
      </c>
      <c r="F214" s="221">
        <v>11.16831569986244</v>
      </c>
      <c r="G214" s="221">
        <v>10.966666666666667</v>
      </c>
      <c r="H214" s="221">
        <v>11.108333333333334</v>
      </c>
      <c r="I214" s="221">
        <v>11.383333333333333</v>
      </c>
      <c r="J214" s="221">
        <v>11.475</v>
      </c>
      <c r="K214" s="221">
        <v>11.283333333333333</v>
      </c>
      <c r="L214" s="221">
        <v>11.708333333333334</v>
      </c>
      <c r="M214" s="221">
        <v>11.450000000000001</v>
      </c>
      <c r="N214" s="221">
        <v>9.363289759008369</v>
      </c>
      <c r="O214" s="221">
        <v>10.816666666666665</v>
      </c>
      <c r="P214" s="221">
        <v>11.450000000000001</v>
      </c>
      <c r="Q214" s="221">
        <v>11.413333333333334</v>
      </c>
      <c r="R214" s="221">
        <v>11.866666666666667</v>
      </c>
      <c r="S214" s="216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0"/>
    </row>
    <row r="215" spans="1:65">
      <c r="A215" s="30"/>
      <c r="B215" s="3" t="s">
        <v>261</v>
      </c>
      <c r="C215" s="29"/>
      <c r="D215" s="219">
        <v>11.26</v>
      </c>
      <c r="E215" s="219">
        <v>9.5853316933814909</v>
      </c>
      <c r="F215" s="219">
        <v>11.105077576287993</v>
      </c>
      <c r="G215" s="219">
        <v>10.9</v>
      </c>
      <c r="H215" s="219">
        <v>11.129999999999999</v>
      </c>
      <c r="I215" s="219">
        <v>11.274999999999999</v>
      </c>
      <c r="J215" s="219">
        <v>11.425000000000001</v>
      </c>
      <c r="K215" s="219">
        <v>11.35</v>
      </c>
      <c r="L215" s="219">
        <v>11.625</v>
      </c>
      <c r="M215" s="219">
        <v>11.475000000000001</v>
      </c>
      <c r="N215" s="219">
        <v>9.3582442842867746</v>
      </c>
      <c r="O215" s="219">
        <v>10.8</v>
      </c>
      <c r="P215" s="219">
        <v>11.4</v>
      </c>
      <c r="Q215" s="219">
        <v>11.440000000000001</v>
      </c>
      <c r="R215" s="219">
        <v>11.9</v>
      </c>
      <c r="S215" s="216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0"/>
    </row>
    <row r="216" spans="1:65">
      <c r="A216" s="30"/>
      <c r="B216" s="3" t="s">
        <v>262</v>
      </c>
      <c r="C216" s="29"/>
      <c r="D216" s="24">
        <v>0.18389308487995609</v>
      </c>
      <c r="E216" s="24">
        <v>0.16144185222495075</v>
      </c>
      <c r="F216" s="24">
        <v>0.27676433938426903</v>
      </c>
      <c r="G216" s="24">
        <v>0.44121045620731425</v>
      </c>
      <c r="H216" s="24">
        <v>0.22604571808965229</v>
      </c>
      <c r="I216" s="24">
        <v>0.39832984656772435</v>
      </c>
      <c r="J216" s="24">
        <v>0.19685019685029548</v>
      </c>
      <c r="K216" s="24">
        <v>0.19916492328386182</v>
      </c>
      <c r="L216" s="24">
        <v>0.34844894413194427</v>
      </c>
      <c r="M216" s="24">
        <v>0.18165902124584943</v>
      </c>
      <c r="N216" s="24">
        <v>0.3255069139684264</v>
      </c>
      <c r="O216" s="24">
        <v>7.5277265270908375E-2</v>
      </c>
      <c r="P216" s="24">
        <v>0.12247448713915847</v>
      </c>
      <c r="Q216" s="24">
        <v>9.8725207858310821E-2</v>
      </c>
      <c r="R216" s="24">
        <v>0.42268979957726316</v>
      </c>
      <c r="S216" s="15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86</v>
      </c>
      <c r="C217" s="29"/>
      <c r="D217" s="13">
        <v>1.6228246937486934E-2</v>
      </c>
      <c r="E217" s="13">
        <v>1.6901949708350558E-2</v>
      </c>
      <c r="F217" s="13">
        <v>2.4781206658375347E-2</v>
      </c>
      <c r="G217" s="13">
        <v>4.0231956493068169E-2</v>
      </c>
      <c r="H217" s="13">
        <v>2.0349201928550841E-2</v>
      </c>
      <c r="I217" s="13">
        <v>3.4992373051337428E-2</v>
      </c>
      <c r="J217" s="13">
        <v>1.7154701250570413E-2</v>
      </c>
      <c r="K217" s="13">
        <v>1.765124874007638E-2</v>
      </c>
      <c r="L217" s="13">
        <v>2.9760763911625132E-2</v>
      </c>
      <c r="M217" s="13">
        <v>1.5865416702694271E-2</v>
      </c>
      <c r="N217" s="13">
        <v>3.4764161138477856E-2</v>
      </c>
      <c r="O217" s="13">
        <v>6.959377374814335E-3</v>
      </c>
      <c r="P217" s="13">
        <v>1.0696461758878468E-2</v>
      </c>
      <c r="Q217" s="13">
        <v>8.6499890062772325E-3</v>
      </c>
      <c r="R217" s="13">
        <v>3.561992693066824E-2</v>
      </c>
      <c r="S217" s="15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263</v>
      </c>
      <c r="C218" s="29"/>
      <c r="D218" s="13">
        <v>1.0534191590345632E-3</v>
      </c>
      <c r="E218" s="13">
        <v>-0.15619365060188595</v>
      </c>
      <c r="F218" s="13">
        <v>-1.3377206860289093E-2</v>
      </c>
      <c r="G218" s="13">
        <v>-3.1191131333071165E-2</v>
      </c>
      <c r="H218" s="13">
        <v>-1.8676123151203483E-2</v>
      </c>
      <c r="I218" s="13">
        <v>5.6177162606569908E-3</v>
      </c>
      <c r="J218" s="13">
        <v>1.3715662731277334E-2</v>
      </c>
      <c r="K218" s="13">
        <v>-3.2164071618376866E-3</v>
      </c>
      <c r="L218" s="13">
        <v>3.4328617383765136E-2</v>
      </c>
      <c r="M218" s="13">
        <v>1.1507131875653664E-2</v>
      </c>
      <c r="N218" s="13">
        <v>-0.17283542628338555</v>
      </c>
      <c r="O218" s="13">
        <v>-4.4442316466813625E-2</v>
      </c>
      <c r="P218" s="13">
        <v>1.1507131875653664E-2</v>
      </c>
      <c r="Q218" s="13">
        <v>8.2679532874054829E-3</v>
      </c>
      <c r="R218" s="13">
        <v>4.8315979469381931E-2</v>
      </c>
      <c r="S218" s="15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264</v>
      </c>
      <c r="C219" s="47"/>
      <c r="D219" s="45">
        <v>0</v>
      </c>
      <c r="E219" s="45">
        <v>7.35</v>
      </c>
      <c r="F219" s="45">
        <v>0.67</v>
      </c>
      <c r="G219" s="45">
        <v>1.51</v>
      </c>
      <c r="H219" s="45">
        <v>0.92</v>
      </c>
      <c r="I219" s="45">
        <v>0.21</v>
      </c>
      <c r="J219" s="45">
        <v>0.59</v>
      </c>
      <c r="K219" s="45">
        <v>0.2</v>
      </c>
      <c r="L219" s="45">
        <v>1.55</v>
      </c>
      <c r="M219" s="45">
        <v>0.49</v>
      </c>
      <c r="N219" s="45">
        <v>8.1300000000000008</v>
      </c>
      <c r="O219" s="45">
        <v>2.13</v>
      </c>
      <c r="P219" s="45">
        <v>0.49</v>
      </c>
      <c r="Q219" s="45">
        <v>0.34</v>
      </c>
      <c r="R219" s="45">
        <v>2.21</v>
      </c>
      <c r="S219" s="15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BM220" s="55"/>
    </row>
    <row r="221" spans="1:65" ht="15">
      <c r="B221" s="8" t="s">
        <v>552</v>
      </c>
      <c r="BM221" s="28" t="s">
        <v>67</v>
      </c>
    </row>
    <row r="222" spans="1:65" ht="15">
      <c r="A222" s="25" t="s">
        <v>0</v>
      </c>
      <c r="B222" s="18" t="s">
        <v>112</v>
      </c>
      <c r="C222" s="15" t="s">
        <v>113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7" t="s">
        <v>227</v>
      </c>
      <c r="U222" s="15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51" t="s">
        <v>230</v>
      </c>
      <c r="E223" s="152" t="s">
        <v>231</v>
      </c>
      <c r="F223" s="152" t="s">
        <v>233</v>
      </c>
      <c r="G223" s="152" t="s">
        <v>234</v>
      </c>
      <c r="H223" s="152" t="s">
        <v>236</v>
      </c>
      <c r="I223" s="152" t="s">
        <v>237</v>
      </c>
      <c r="J223" s="152" t="s">
        <v>238</v>
      </c>
      <c r="K223" s="152" t="s">
        <v>239</v>
      </c>
      <c r="L223" s="152" t="s">
        <v>240</v>
      </c>
      <c r="M223" s="152" t="s">
        <v>280</v>
      </c>
      <c r="N223" s="152" t="s">
        <v>243</v>
      </c>
      <c r="O223" s="152" t="s">
        <v>244</v>
      </c>
      <c r="P223" s="152" t="s">
        <v>245</v>
      </c>
      <c r="Q223" s="152" t="s">
        <v>246</v>
      </c>
      <c r="R223" s="152" t="s">
        <v>247</v>
      </c>
      <c r="S223" s="152" t="s">
        <v>248</v>
      </c>
      <c r="T223" s="152" t="s">
        <v>250</v>
      </c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300</v>
      </c>
      <c r="E224" s="11" t="s">
        <v>116</v>
      </c>
      <c r="F224" s="11" t="s">
        <v>300</v>
      </c>
      <c r="G224" s="11" t="s">
        <v>301</v>
      </c>
      <c r="H224" s="11" t="s">
        <v>300</v>
      </c>
      <c r="I224" s="11" t="s">
        <v>301</v>
      </c>
      <c r="J224" s="11" t="s">
        <v>301</v>
      </c>
      <c r="K224" s="11" t="s">
        <v>301</v>
      </c>
      <c r="L224" s="11" t="s">
        <v>301</v>
      </c>
      <c r="M224" s="11" t="s">
        <v>301</v>
      </c>
      <c r="N224" s="11" t="s">
        <v>300</v>
      </c>
      <c r="O224" s="11" t="s">
        <v>116</v>
      </c>
      <c r="P224" s="11" t="s">
        <v>301</v>
      </c>
      <c r="Q224" s="11" t="s">
        <v>300</v>
      </c>
      <c r="R224" s="11" t="s">
        <v>300</v>
      </c>
      <c r="S224" s="11" t="s">
        <v>300</v>
      </c>
      <c r="T224" s="11" t="s">
        <v>301</v>
      </c>
      <c r="U224" s="15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0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15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8">
        <v>1</v>
      </c>
      <c r="C226" s="14">
        <v>1</v>
      </c>
      <c r="D226" s="205">
        <v>54.8</v>
      </c>
      <c r="E226" s="205">
        <v>52.07</v>
      </c>
      <c r="F226" s="205">
        <v>53.32422595849188</v>
      </c>
      <c r="G226" s="226">
        <v>46</v>
      </c>
      <c r="H226" s="205">
        <v>52</v>
      </c>
      <c r="I226" s="205">
        <v>55.9</v>
      </c>
      <c r="J226" s="205">
        <v>53.4</v>
      </c>
      <c r="K226" s="205">
        <v>54.6</v>
      </c>
      <c r="L226" s="205">
        <v>52.1</v>
      </c>
      <c r="M226" s="205">
        <v>56</v>
      </c>
      <c r="N226" s="226">
        <v>70.473396031092904</v>
      </c>
      <c r="O226" s="205">
        <v>52</v>
      </c>
      <c r="P226" s="205">
        <v>51.9</v>
      </c>
      <c r="Q226" s="205">
        <v>56.4</v>
      </c>
      <c r="R226" s="205">
        <v>51.8</v>
      </c>
      <c r="S226" s="205">
        <v>50.55</v>
      </c>
      <c r="T226" s="205">
        <v>50.7</v>
      </c>
      <c r="U226" s="206"/>
      <c r="V226" s="207"/>
      <c r="W226" s="207"/>
      <c r="X226" s="207"/>
      <c r="Y226" s="207"/>
      <c r="Z226" s="207"/>
      <c r="AA226" s="207"/>
      <c r="AB226" s="207"/>
      <c r="AC226" s="207"/>
      <c r="AD226" s="207"/>
      <c r="AE226" s="207"/>
      <c r="AF226" s="207"/>
      <c r="AG226" s="207"/>
      <c r="AH226" s="207"/>
      <c r="AI226" s="207"/>
      <c r="AJ226" s="207"/>
      <c r="AK226" s="207"/>
      <c r="AL226" s="207"/>
      <c r="AM226" s="207"/>
      <c r="AN226" s="207"/>
      <c r="AO226" s="207"/>
      <c r="AP226" s="207"/>
      <c r="AQ226" s="207"/>
      <c r="AR226" s="207"/>
      <c r="AS226" s="207"/>
      <c r="AT226" s="207"/>
      <c r="AU226" s="207"/>
      <c r="AV226" s="207"/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7"/>
      <c r="BG226" s="207"/>
      <c r="BH226" s="207"/>
      <c r="BI226" s="207"/>
      <c r="BJ226" s="207"/>
      <c r="BK226" s="207"/>
      <c r="BL226" s="207"/>
      <c r="BM226" s="208">
        <v>1</v>
      </c>
    </row>
    <row r="227" spans="1:65">
      <c r="A227" s="30"/>
      <c r="B227" s="19">
        <v>1</v>
      </c>
      <c r="C227" s="9">
        <v>2</v>
      </c>
      <c r="D227" s="209">
        <v>56.9</v>
      </c>
      <c r="E227" s="209">
        <v>51.93</v>
      </c>
      <c r="F227" s="209">
        <v>51.254271633258305</v>
      </c>
      <c r="G227" s="227">
        <v>45</v>
      </c>
      <c r="H227" s="209">
        <v>53</v>
      </c>
      <c r="I227" s="209">
        <v>55.8</v>
      </c>
      <c r="J227" s="209">
        <v>54.7</v>
      </c>
      <c r="K227" s="209">
        <v>53.6</v>
      </c>
      <c r="L227" s="209">
        <v>53</v>
      </c>
      <c r="M227" s="209">
        <v>54.3</v>
      </c>
      <c r="N227" s="227">
        <v>60.472349528756098</v>
      </c>
      <c r="O227" s="209">
        <v>52</v>
      </c>
      <c r="P227" s="209">
        <v>52.1</v>
      </c>
      <c r="Q227" s="209">
        <v>54.1</v>
      </c>
      <c r="R227" s="209">
        <v>49.9</v>
      </c>
      <c r="S227" s="209">
        <v>51.05</v>
      </c>
      <c r="T227" s="209">
        <v>51.1</v>
      </c>
      <c r="U227" s="206"/>
      <c r="V227" s="207"/>
      <c r="W227" s="207"/>
      <c r="X227" s="207"/>
      <c r="Y227" s="207"/>
      <c r="Z227" s="207"/>
      <c r="AA227" s="207"/>
      <c r="AB227" s="207"/>
      <c r="AC227" s="207"/>
      <c r="AD227" s="207"/>
      <c r="AE227" s="207"/>
      <c r="AF227" s="207"/>
      <c r="AG227" s="207"/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07"/>
      <c r="AT227" s="207"/>
      <c r="AU227" s="207"/>
      <c r="AV227" s="207"/>
      <c r="AW227" s="207"/>
      <c r="AX227" s="207"/>
      <c r="AY227" s="207"/>
      <c r="AZ227" s="207"/>
      <c r="BA227" s="207"/>
      <c r="BB227" s="207"/>
      <c r="BC227" s="207"/>
      <c r="BD227" s="207"/>
      <c r="BE227" s="207"/>
      <c r="BF227" s="207"/>
      <c r="BG227" s="207"/>
      <c r="BH227" s="207"/>
      <c r="BI227" s="207"/>
      <c r="BJ227" s="207"/>
      <c r="BK227" s="207"/>
      <c r="BL227" s="207"/>
      <c r="BM227" s="208">
        <v>26</v>
      </c>
    </row>
    <row r="228" spans="1:65">
      <c r="A228" s="30"/>
      <c r="B228" s="19">
        <v>1</v>
      </c>
      <c r="C228" s="9">
        <v>3</v>
      </c>
      <c r="D228" s="209">
        <v>55.1</v>
      </c>
      <c r="E228" s="209">
        <v>52.26</v>
      </c>
      <c r="F228" s="209">
        <v>52.377953771372759</v>
      </c>
      <c r="G228" s="227">
        <v>51</v>
      </c>
      <c r="H228" s="209">
        <v>56</v>
      </c>
      <c r="I228" s="209">
        <v>55.5</v>
      </c>
      <c r="J228" s="209">
        <v>54.1</v>
      </c>
      <c r="K228" s="209">
        <v>55.6</v>
      </c>
      <c r="L228" s="209">
        <v>52.9</v>
      </c>
      <c r="M228" s="209">
        <v>52.4</v>
      </c>
      <c r="N228" s="227">
        <v>66.097767176384806</v>
      </c>
      <c r="O228" s="209">
        <v>53</v>
      </c>
      <c r="P228" s="209">
        <v>51.4</v>
      </c>
      <c r="Q228" s="209">
        <v>53.4</v>
      </c>
      <c r="R228" s="209">
        <v>52</v>
      </c>
      <c r="S228" s="209">
        <v>49.33</v>
      </c>
      <c r="T228" s="209">
        <v>51.3</v>
      </c>
      <c r="U228" s="206"/>
      <c r="V228" s="207"/>
      <c r="W228" s="207"/>
      <c r="X228" s="207"/>
      <c r="Y228" s="207"/>
      <c r="Z228" s="207"/>
      <c r="AA228" s="207"/>
      <c r="AB228" s="207"/>
      <c r="AC228" s="207"/>
      <c r="AD228" s="207"/>
      <c r="AE228" s="207"/>
      <c r="AF228" s="207"/>
      <c r="AG228" s="207"/>
      <c r="AH228" s="207"/>
      <c r="AI228" s="207"/>
      <c r="AJ228" s="207"/>
      <c r="AK228" s="207"/>
      <c r="AL228" s="207"/>
      <c r="AM228" s="207"/>
      <c r="AN228" s="207"/>
      <c r="AO228" s="207"/>
      <c r="AP228" s="207"/>
      <c r="AQ228" s="207"/>
      <c r="AR228" s="207"/>
      <c r="AS228" s="207"/>
      <c r="AT228" s="207"/>
      <c r="AU228" s="207"/>
      <c r="AV228" s="207"/>
      <c r="AW228" s="207"/>
      <c r="AX228" s="207"/>
      <c r="AY228" s="207"/>
      <c r="AZ228" s="207"/>
      <c r="BA228" s="207"/>
      <c r="BB228" s="207"/>
      <c r="BC228" s="207"/>
      <c r="BD228" s="207"/>
      <c r="BE228" s="207"/>
      <c r="BF228" s="207"/>
      <c r="BG228" s="207"/>
      <c r="BH228" s="207"/>
      <c r="BI228" s="207"/>
      <c r="BJ228" s="207"/>
      <c r="BK228" s="207"/>
      <c r="BL228" s="207"/>
      <c r="BM228" s="208">
        <v>16</v>
      </c>
    </row>
    <row r="229" spans="1:65">
      <c r="A229" s="30"/>
      <c r="B229" s="19">
        <v>1</v>
      </c>
      <c r="C229" s="9">
        <v>4</v>
      </c>
      <c r="D229" s="209">
        <v>54.8</v>
      </c>
      <c r="E229" s="209">
        <v>52.23</v>
      </c>
      <c r="F229" s="209">
        <v>52.911894030856509</v>
      </c>
      <c r="G229" s="227">
        <v>44</v>
      </c>
      <c r="H229" s="209">
        <v>54</v>
      </c>
      <c r="I229" s="209">
        <v>57.1</v>
      </c>
      <c r="J229" s="209">
        <v>53.7</v>
      </c>
      <c r="K229" s="209">
        <v>55.1</v>
      </c>
      <c r="L229" s="209">
        <v>51.4</v>
      </c>
      <c r="M229" s="209">
        <v>54.1</v>
      </c>
      <c r="N229" s="227">
        <v>67.912409189658604</v>
      </c>
      <c r="O229" s="209">
        <v>52</v>
      </c>
      <c r="P229" s="209">
        <v>51.3</v>
      </c>
      <c r="Q229" s="209">
        <v>53.3</v>
      </c>
      <c r="R229" s="209">
        <v>48.6</v>
      </c>
      <c r="S229" s="209">
        <v>53.7</v>
      </c>
      <c r="T229" s="209">
        <v>50.5</v>
      </c>
      <c r="U229" s="206"/>
      <c r="V229" s="207"/>
      <c r="W229" s="207"/>
      <c r="X229" s="207"/>
      <c r="Y229" s="207"/>
      <c r="Z229" s="207"/>
      <c r="AA229" s="207"/>
      <c r="AB229" s="207"/>
      <c r="AC229" s="207"/>
      <c r="AD229" s="207"/>
      <c r="AE229" s="207"/>
      <c r="AF229" s="207"/>
      <c r="AG229" s="207"/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07"/>
      <c r="AT229" s="207"/>
      <c r="AU229" s="207"/>
      <c r="AV229" s="207"/>
      <c r="AW229" s="207"/>
      <c r="AX229" s="207"/>
      <c r="AY229" s="207"/>
      <c r="AZ229" s="207"/>
      <c r="BA229" s="207"/>
      <c r="BB229" s="207"/>
      <c r="BC229" s="207"/>
      <c r="BD229" s="207"/>
      <c r="BE229" s="207"/>
      <c r="BF229" s="207"/>
      <c r="BG229" s="207"/>
      <c r="BH229" s="207"/>
      <c r="BI229" s="207"/>
      <c r="BJ229" s="207"/>
      <c r="BK229" s="207"/>
      <c r="BL229" s="207"/>
      <c r="BM229" s="208">
        <v>53.064770349126555</v>
      </c>
    </row>
    <row r="230" spans="1:65">
      <c r="A230" s="30"/>
      <c r="B230" s="19">
        <v>1</v>
      </c>
      <c r="C230" s="9">
        <v>5</v>
      </c>
      <c r="D230" s="209">
        <v>54.6</v>
      </c>
      <c r="E230" s="209">
        <v>51.71</v>
      </c>
      <c r="F230" s="209">
        <v>53.970629349452445</v>
      </c>
      <c r="G230" s="227">
        <v>48</v>
      </c>
      <c r="H230" s="209">
        <v>56</v>
      </c>
      <c r="I230" s="209">
        <v>57.1</v>
      </c>
      <c r="J230" s="209">
        <v>55.1</v>
      </c>
      <c r="K230" s="209">
        <v>53.4</v>
      </c>
      <c r="L230" s="209">
        <v>52.7</v>
      </c>
      <c r="M230" s="209">
        <v>55.2</v>
      </c>
      <c r="N230" s="227">
        <v>64.7172330770359</v>
      </c>
      <c r="O230" s="209">
        <v>52</v>
      </c>
      <c r="P230" s="209">
        <v>50.8</v>
      </c>
      <c r="Q230" s="209">
        <v>54.5</v>
      </c>
      <c r="R230" s="209">
        <v>49.3</v>
      </c>
      <c r="S230" s="209">
        <v>52.54</v>
      </c>
      <c r="T230" s="209">
        <v>51.4</v>
      </c>
      <c r="U230" s="206"/>
      <c r="V230" s="207"/>
      <c r="W230" s="207"/>
      <c r="X230" s="207"/>
      <c r="Y230" s="207"/>
      <c r="Z230" s="207"/>
      <c r="AA230" s="207"/>
      <c r="AB230" s="207"/>
      <c r="AC230" s="207"/>
      <c r="AD230" s="207"/>
      <c r="AE230" s="207"/>
      <c r="AF230" s="207"/>
      <c r="AG230" s="207"/>
      <c r="AH230" s="207"/>
      <c r="AI230" s="207"/>
      <c r="AJ230" s="207"/>
      <c r="AK230" s="207"/>
      <c r="AL230" s="207"/>
      <c r="AM230" s="207"/>
      <c r="AN230" s="207"/>
      <c r="AO230" s="207"/>
      <c r="AP230" s="207"/>
      <c r="AQ230" s="207"/>
      <c r="AR230" s="207"/>
      <c r="AS230" s="207"/>
      <c r="AT230" s="207"/>
      <c r="AU230" s="207"/>
      <c r="AV230" s="207"/>
      <c r="AW230" s="207"/>
      <c r="AX230" s="207"/>
      <c r="AY230" s="207"/>
      <c r="AZ230" s="207"/>
      <c r="BA230" s="207"/>
      <c r="BB230" s="207"/>
      <c r="BC230" s="207"/>
      <c r="BD230" s="207"/>
      <c r="BE230" s="207"/>
      <c r="BF230" s="207"/>
      <c r="BG230" s="207"/>
      <c r="BH230" s="207"/>
      <c r="BI230" s="207"/>
      <c r="BJ230" s="207"/>
      <c r="BK230" s="207"/>
      <c r="BL230" s="207"/>
      <c r="BM230" s="208">
        <v>30</v>
      </c>
    </row>
    <row r="231" spans="1:65">
      <c r="A231" s="30"/>
      <c r="B231" s="19">
        <v>1</v>
      </c>
      <c r="C231" s="9">
        <v>6</v>
      </c>
      <c r="D231" s="209">
        <v>54.8</v>
      </c>
      <c r="E231" s="209">
        <v>52.58</v>
      </c>
      <c r="F231" s="209">
        <v>52.580356677957703</v>
      </c>
      <c r="G231" s="227">
        <v>45</v>
      </c>
      <c r="H231" s="209">
        <v>55</v>
      </c>
      <c r="I231" s="209">
        <v>55.8</v>
      </c>
      <c r="J231" s="209">
        <v>53.9</v>
      </c>
      <c r="K231" s="209">
        <v>53</v>
      </c>
      <c r="L231" s="209">
        <v>52.2</v>
      </c>
      <c r="M231" s="209">
        <v>54.3</v>
      </c>
      <c r="N231" s="227">
        <v>60.126418685088701</v>
      </c>
      <c r="O231" s="209">
        <v>51</v>
      </c>
      <c r="P231" s="209">
        <v>51.2</v>
      </c>
      <c r="Q231" s="209">
        <v>53.9</v>
      </c>
      <c r="R231" s="209">
        <v>48.6</v>
      </c>
      <c r="S231" s="209">
        <v>51.16</v>
      </c>
      <c r="T231" s="209">
        <v>51.8</v>
      </c>
      <c r="U231" s="206"/>
      <c r="V231" s="207"/>
      <c r="W231" s="207"/>
      <c r="X231" s="207"/>
      <c r="Y231" s="207"/>
      <c r="Z231" s="207"/>
      <c r="AA231" s="207"/>
      <c r="AB231" s="207"/>
      <c r="AC231" s="207"/>
      <c r="AD231" s="207"/>
      <c r="AE231" s="207"/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07"/>
      <c r="BB231" s="207"/>
      <c r="BC231" s="207"/>
      <c r="BD231" s="207"/>
      <c r="BE231" s="207"/>
      <c r="BF231" s="207"/>
      <c r="BG231" s="207"/>
      <c r="BH231" s="207"/>
      <c r="BI231" s="207"/>
      <c r="BJ231" s="207"/>
      <c r="BK231" s="207"/>
      <c r="BL231" s="207"/>
      <c r="BM231" s="210"/>
    </row>
    <row r="232" spans="1:65">
      <c r="A232" s="30"/>
      <c r="B232" s="20" t="s">
        <v>260</v>
      </c>
      <c r="C232" s="12"/>
      <c r="D232" s="211">
        <v>55.166666666666664</v>
      </c>
      <c r="E232" s="211">
        <v>52.129999999999995</v>
      </c>
      <c r="F232" s="211">
        <v>52.736555236898262</v>
      </c>
      <c r="G232" s="211">
        <v>46.5</v>
      </c>
      <c r="H232" s="211">
        <v>54.333333333333336</v>
      </c>
      <c r="I232" s="211">
        <v>56.199999999999996</v>
      </c>
      <c r="J232" s="211">
        <v>54.15</v>
      </c>
      <c r="K232" s="211">
        <v>54.216666666666669</v>
      </c>
      <c r="L232" s="211">
        <v>52.383333333333333</v>
      </c>
      <c r="M232" s="211">
        <v>54.383333333333333</v>
      </c>
      <c r="N232" s="211">
        <v>64.966595614669501</v>
      </c>
      <c r="O232" s="211">
        <v>52</v>
      </c>
      <c r="P232" s="211">
        <v>51.449999999999996</v>
      </c>
      <c r="Q232" s="211">
        <v>54.266666666666659</v>
      </c>
      <c r="R232" s="211">
        <v>50.033333333333331</v>
      </c>
      <c r="S232" s="211">
        <v>51.388333333333343</v>
      </c>
      <c r="T232" s="211">
        <v>51.133333333333333</v>
      </c>
      <c r="U232" s="206"/>
      <c r="V232" s="207"/>
      <c r="W232" s="207"/>
      <c r="X232" s="207"/>
      <c r="Y232" s="207"/>
      <c r="Z232" s="207"/>
      <c r="AA232" s="207"/>
      <c r="AB232" s="207"/>
      <c r="AC232" s="207"/>
      <c r="AD232" s="207"/>
      <c r="AE232" s="207"/>
      <c r="AF232" s="207"/>
      <c r="AG232" s="207"/>
      <c r="AH232" s="207"/>
      <c r="AI232" s="207"/>
      <c r="AJ232" s="207"/>
      <c r="AK232" s="207"/>
      <c r="AL232" s="207"/>
      <c r="AM232" s="207"/>
      <c r="AN232" s="207"/>
      <c r="AO232" s="207"/>
      <c r="AP232" s="207"/>
      <c r="AQ232" s="207"/>
      <c r="AR232" s="207"/>
      <c r="AS232" s="207"/>
      <c r="AT232" s="207"/>
      <c r="AU232" s="207"/>
      <c r="AV232" s="207"/>
      <c r="AW232" s="207"/>
      <c r="AX232" s="207"/>
      <c r="AY232" s="207"/>
      <c r="AZ232" s="207"/>
      <c r="BA232" s="207"/>
      <c r="BB232" s="207"/>
      <c r="BC232" s="207"/>
      <c r="BD232" s="207"/>
      <c r="BE232" s="207"/>
      <c r="BF232" s="207"/>
      <c r="BG232" s="207"/>
      <c r="BH232" s="207"/>
      <c r="BI232" s="207"/>
      <c r="BJ232" s="207"/>
      <c r="BK232" s="207"/>
      <c r="BL232" s="207"/>
      <c r="BM232" s="210"/>
    </row>
    <row r="233" spans="1:65">
      <c r="A233" s="30"/>
      <c r="B233" s="3" t="s">
        <v>261</v>
      </c>
      <c r="C233" s="29"/>
      <c r="D233" s="209">
        <v>54.8</v>
      </c>
      <c r="E233" s="209">
        <v>52.15</v>
      </c>
      <c r="F233" s="209">
        <v>52.746125354407106</v>
      </c>
      <c r="G233" s="209">
        <v>45.5</v>
      </c>
      <c r="H233" s="209">
        <v>54.5</v>
      </c>
      <c r="I233" s="209">
        <v>55.849999999999994</v>
      </c>
      <c r="J233" s="209">
        <v>54</v>
      </c>
      <c r="K233" s="209">
        <v>54.1</v>
      </c>
      <c r="L233" s="209">
        <v>52.45</v>
      </c>
      <c r="M233" s="209">
        <v>54.3</v>
      </c>
      <c r="N233" s="209">
        <v>65.407500126710346</v>
      </c>
      <c r="O233" s="209">
        <v>52</v>
      </c>
      <c r="P233" s="209">
        <v>51.349999999999994</v>
      </c>
      <c r="Q233" s="209">
        <v>54</v>
      </c>
      <c r="R233" s="209">
        <v>49.599999999999994</v>
      </c>
      <c r="S233" s="209">
        <v>51.104999999999997</v>
      </c>
      <c r="T233" s="209">
        <v>51.2</v>
      </c>
      <c r="U233" s="206"/>
      <c r="V233" s="207"/>
      <c r="W233" s="207"/>
      <c r="X233" s="207"/>
      <c r="Y233" s="207"/>
      <c r="Z233" s="207"/>
      <c r="AA233" s="207"/>
      <c r="AB233" s="207"/>
      <c r="AC233" s="207"/>
      <c r="AD233" s="207"/>
      <c r="AE233" s="207"/>
      <c r="AF233" s="207"/>
      <c r="AG233" s="207"/>
      <c r="AH233" s="207"/>
      <c r="AI233" s="207"/>
      <c r="AJ233" s="207"/>
      <c r="AK233" s="207"/>
      <c r="AL233" s="207"/>
      <c r="AM233" s="207"/>
      <c r="AN233" s="207"/>
      <c r="AO233" s="207"/>
      <c r="AP233" s="207"/>
      <c r="AQ233" s="207"/>
      <c r="AR233" s="207"/>
      <c r="AS233" s="207"/>
      <c r="AT233" s="207"/>
      <c r="AU233" s="207"/>
      <c r="AV233" s="207"/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7"/>
      <c r="BG233" s="207"/>
      <c r="BH233" s="207"/>
      <c r="BI233" s="207"/>
      <c r="BJ233" s="207"/>
      <c r="BK233" s="207"/>
      <c r="BL233" s="207"/>
      <c r="BM233" s="210"/>
    </row>
    <row r="234" spans="1:65">
      <c r="A234" s="30"/>
      <c r="B234" s="3" t="s">
        <v>262</v>
      </c>
      <c r="C234" s="29"/>
      <c r="D234" s="219">
        <v>0.86409875978771455</v>
      </c>
      <c r="E234" s="219">
        <v>0.29979993328885068</v>
      </c>
      <c r="F234" s="219">
        <v>0.92186736220277277</v>
      </c>
      <c r="G234" s="219">
        <v>2.5884358211089569</v>
      </c>
      <c r="H234" s="219">
        <v>1.6329931618554521</v>
      </c>
      <c r="I234" s="219">
        <v>0.70992957397195544</v>
      </c>
      <c r="J234" s="219">
        <v>0.63796551630946419</v>
      </c>
      <c r="K234" s="219">
        <v>1.0361788777362084</v>
      </c>
      <c r="L234" s="219">
        <v>0.60470378423379068</v>
      </c>
      <c r="M234" s="219">
        <v>1.2089940722214765</v>
      </c>
      <c r="N234" s="219">
        <v>4.0980473353174851</v>
      </c>
      <c r="O234" s="219">
        <v>0.63245553203367588</v>
      </c>
      <c r="P234" s="219">
        <v>0.47644516998286462</v>
      </c>
      <c r="Q234" s="219">
        <v>1.1360751148875092</v>
      </c>
      <c r="R234" s="219">
        <v>1.5266521105565156</v>
      </c>
      <c r="S234" s="219">
        <v>1.5346845495627666</v>
      </c>
      <c r="T234" s="219">
        <v>0.47609522856952163</v>
      </c>
      <c r="U234" s="216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  <c r="AL234" s="217"/>
      <c r="AM234" s="217"/>
      <c r="AN234" s="217"/>
      <c r="AO234" s="217"/>
      <c r="AP234" s="217"/>
      <c r="AQ234" s="217"/>
      <c r="AR234" s="217"/>
      <c r="AS234" s="217"/>
      <c r="AT234" s="217"/>
      <c r="AU234" s="217"/>
      <c r="AV234" s="217"/>
      <c r="AW234" s="217"/>
      <c r="AX234" s="217"/>
      <c r="AY234" s="217"/>
      <c r="AZ234" s="217"/>
      <c r="BA234" s="217"/>
      <c r="BB234" s="217"/>
      <c r="BC234" s="217"/>
      <c r="BD234" s="217"/>
      <c r="BE234" s="217"/>
      <c r="BF234" s="217"/>
      <c r="BG234" s="217"/>
      <c r="BH234" s="217"/>
      <c r="BI234" s="217"/>
      <c r="BJ234" s="217"/>
      <c r="BK234" s="217"/>
      <c r="BL234" s="217"/>
      <c r="BM234" s="220"/>
    </row>
    <row r="235" spans="1:65">
      <c r="A235" s="30"/>
      <c r="B235" s="3" t="s">
        <v>86</v>
      </c>
      <c r="C235" s="29"/>
      <c r="D235" s="13">
        <v>1.5663421627571866E-2</v>
      </c>
      <c r="E235" s="13">
        <v>5.7510058179330659E-3</v>
      </c>
      <c r="F235" s="13">
        <v>1.7480613932056157E-2</v>
      </c>
      <c r="G235" s="13">
        <v>5.5665286475461435E-2</v>
      </c>
      <c r="H235" s="13">
        <v>3.0055088868505251E-2</v>
      </c>
      <c r="I235" s="13">
        <v>1.2632198825123763E-2</v>
      </c>
      <c r="J235" s="13">
        <v>1.1781449978014114E-2</v>
      </c>
      <c r="K235" s="13">
        <v>1.9111814529410544E-2</v>
      </c>
      <c r="L235" s="13">
        <v>1.1543820252633612E-2</v>
      </c>
      <c r="M235" s="13">
        <v>2.2230966697299598E-2</v>
      </c>
      <c r="N235" s="13">
        <v>6.3079299392935148E-2</v>
      </c>
      <c r="O235" s="13">
        <v>1.2162606385262998E-2</v>
      </c>
      <c r="P235" s="13">
        <v>9.2603531580731716E-3</v>
      </c>
      <c r="Q235" s="13">
        <v>2.0935045114634693E-2</v>
      </c>
      <c r="R235" s="13">
        <v>3.0512700410856408E-2</v>
      </c>
      <c r="S235" s="13">
        <v>2.9864454634244472E-2</v>
      </c>
      <c r="T235" s="13">
        <v>9.3108584466008136E-3</v>
      </c>
      <c r="U235" s="15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263</v>
      </c>
      <c r="C236" s="29"/>
      <c r="D236" s="13">
        <v>3.9610014397710502E-2</v>
      </c>
      <c r="E236" s="13">
        <v>-1.7615648630465497E-2</v>
      </c>
      <c r="F236" s="13">
        <v>-6.185179170076105E-3</v>
      </c>
      <c r="G236" s="13">
        <v>-0.12371240478259438</v>
      </c>
      <c r="H236" s="13">
        <v>2.3905935630373687E-2</v>
      </c>
      <c r="I236" s="13">
        <v>5.9083072069208376E-2</v>
      </c>
      <c r="J236" s="13">
        <v>2.0451038301559477E-2</v>
      </c>
      <c r="K236" s="13">
        <v>2.1707364602946422E-2</v>
      </c>
      <c r="L236" s="13">
        <v>-1.2841608685195016E-2</v>
      </c>
      <c r="M236" s="13">
        <v>2.4848180356413785E-2</v>
      </c>
      <c r="N236" s="13">
        <v>0.22428864173420182</v>
      </c>
      <c r="O236" s="13">
        <v>-2.0065484918170062E-2</v>
      </c>
      <c r="P236" s="13">
        <v>-3.0430176904612583E-2</v>
      </c>
      <c r="Q236" s="13">
        <v>2.264960932898652E-2</v>
      </c>
      <c r="R236" s="13">
        <v>-5.7127110809085391E-2</v>
      </c>
      <c r="S236" s="13">
        <v>-3.1592278733395207E-2</v>
      </c>
      <c r="T236" s="13">
        <v>-3.6397726836200572E-2</v>
      </c>
      <c r="U236" s="15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264</v>
      </c>
      <c r="C237" s="47"/>
      <c r="D237" s="45">
        <v>1.07</v>
      </c>
      <c r="E237" s="45">
        <v>0.27</v>
      </c>
      <c r="F237" s="45">
        <v>0</v>
      </c>
      <c r="G237" s="45">
        <v>2.75</v>
      </c>
      <c r="H237" s="45">
        <v>0.7</v>
      </c>
      <c r="I237" s="45">
        <v>1.53</v>
      </c>
      <c r="J237" s="45">
        <v>0.62</v>
      </c>
      <c r="K237" s="45">
        <v>0.65</v>
      </c>
      <c r="L237" s="45">
        <v>0.16</v>
      </c>
      <c r="M237" s="45">
        <v>0.73</v>
      </c>
      <c r="N237" s="45">
        <v>5.39</v>
      </c>
      <c r="O237" s="45">
        <v>0.32</v>
      </c>
      <c r="P237" s="45">
        <v>0.56999999999999995</v>
      </c>
      <c r="Q237" s="45">
        <v>0.67</v>
      </c>
      <c r="R237" s="45">
        <v>1.19</v>
      </c>
      <c r="S237" s="45">
        <v>0.59</v>
      </c>
      <c r="T237" s="45">
        <v>0.71</v>
      </c>
      <c r="U237" s="15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5"/>
    </row>
    <row r="239" spans="1:65" ht="15">
      <c r="B239" s="8" t="s">
        <v>553</v>
      </c>
      <c r="BM239" s="28" t="s">
        <v>67</v>
      </c>
    </row>
    <row r="240" spans="1:65" ht="15">
      <c r="A240" s="25" t="s">
        <v>33</v>
      </c>
      <c r="B240" s="18" t="s">
        <v>112</v>
      </c>
      <c r="C240" s="15" t="s">
        <v>113</v>
      </c>
      <c r="D240" s="16" t="s">
        <v>227</v>
      </c>
      <c r="E240" s="17" t="s">
        <v>227</v>
      </c>
      <c r="F240" s="17" t="s">
        <v>227</v>
      </c>
      <c r="G240" s="17" t="s">
        <v>227</v>
      </c>
      <c r="H240" s="17" t="s">
        <v>227</v>
      </c>
      <c r="I240" s="17" t="s">
        <v>227</v>
      </c>
      <c r="J240" s="15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51" t="s">
        <v>231</v>
      </c>
      <c r="E241" s="152" t="s">
        <v>233</v>
      </c>
      <c r="F241" s="152" t="s">
        <v>234</v>
      </c>
      <c r="G241" s="152" t="s">
        <v>236</v>
      </c>
      <c r="H241" s="152" t="s">
        <v>243</v>
      </c>
      <c r="I241" s="152" t="s">
        <v>246</v>
      </c>
      <c r="J241" s="15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300</v>
      </c>
      <c r="E242" s="11" t="s">
        <v>300</v>
      </c>
      <c r="F242" s="11" t="s">
        <v>301</v>
      </c>
      <c r="G242" s="11" t="s">
        <v>300</v>
      </c>
      <c r="H242" s="11" t="s">
        <v>300</v>
      </c>
      <c r="I242" s="11" t="s">
        <v>300</v>
      </c>
      <c r="J242" s="15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15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3.1396562912299002</v>
      </c>
      <c r="E244" s="22">
        <v>3.2928916753816573</v>
      </c>
      <c r="F244" s="22">
        <v>3.4</v>
      </c>
      <c r="G244" s="22">
        <v>3.02</v>
      </c>
      <c r="H244" s="147">
        <v>1.7244053353419735</v>
      </c>
      <c r="I244" s="22">
        <v>3.45</v>
      </c>
      <c r="J244" s="15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3.1405090972904999</v>
      </c>
      <c r="E245" s="11">
        <v>3.1536160043624726</v>
      </c>
      <c r="F245" s="11">
        <v>3.1</v>
      </c>
      <c r="G245" s="11">
        <v>2.88</v>
      </c>
      <c r="H245" s="148">
        <v>1.4255328593180547</v>
      </c>
      <c r="I245" s="11">
        <v>3.37</v>
      </c>
      <c r="J245" s="15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27</v>
      </c>
    </row>
    <row r="246" spans="1:65">
      <c r="A246" s="30"/>
      <c r="B246" s="19">
        <v>1</v>
      </c>
      <c r="C246" s="9">
        <v>3</v>
      </c>
      <c r="D246" s="11">
        <v>3.1816795853973012</v>
      </c>
      <c r="E246" s="11">
        <v>3.3254225781063331</v>
      </c>
      <c r="F246" s="11">
        <v>3.4</v>
      </c>
      <c r="G246" s="11">
        <v>2.67</v>
      </c>
      <c r="H246" s="148">
        <v>1.3131181692994436</v>
      </c>
      <c r="I246" s="11">
        <v>3.35</v>
      </c>
      <c r="J246" s="15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3.0980452719122011</v>
      </c>
      <c r="E247" s="11">
        <v>3.2433117971859287</v>
      </c>
      <c r="F247" s="11">
        <v>3.5</v>
      </c>
      <c r="G247" s="11">
        <v>2.86</v>
      </c>
      <c r="H247" s="148">
        <v>1.4527595569844649</v>
      </c>
      <c r="I247" s="11">
        <v>3.59</v>
      </c>
      <c r="J247" s="15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3.2074236625638037</v>
      </c>
    </row>
    <row r="248" spans="1:65">
      <c r="A248" s="30"/>
      <c r="B248" s="19">
        <v>1</v>
      </c>
      <c r="C248" s="9">
        <v>5</v>
      </c>
      <c r="D248" s="11">
        <v>3.1284070072727999</v>
      </c>
      <c r="E248" s="11">
        <v>3.4258010860942605</v>
      </c>
      <c r="F248" s="11">
        <v>3.3</v>
      </c>
      <c r="G248" s="11">
        <v>2.67</v>
      </c>
      <c r="H248" s="148">
        <v>1.5384572313207532</v>
      </c>
      <c r="I248" s="11">
        <v>3.44</v>
      </c>
      <c r="J248" s="15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31</v>
      </c>
    </row>
    <row r="249" spans="1:65">
      <c r="A249" s="30"/>
      <c r="B249" s="19">
        <v>1</v>
      </c>
      <c r="C249" s="9">
        <v>6</v>
      </c>
      <c r="D249" s="11">
        <v>3.1244614834898798</v>
      </c>
      <c r="E249" s="11">
        <v>3.3689079991908653</v>
      </c>
      <c r="F249" s="11">
        <v>3.2</v>
      </c>
      <c r="G249" s="11">
        <v>2.96</v>
      </c>
      <c r="H249" s="148">
        <v>1.5919431539495805</v>
      </c>
      <c r="I249" s="11">
        <v>3.44</v>
      </c>
      <c r="J249" s="15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260</v>
      </c>
      <c r="C250" s="12"/>
      <c r="D250" s="23">
        <v>3.135459789432097</v>
      </c>
      <c r="E250" s="23">
        <v>3.3016585233869193</v>
      </c>
      <c r="F250" s="23">
        <v>3.3166666666666664</v>
      </c>
      <c r="G250" s="23">
        <v>2.8433333333333333</v>
      </c>
      <c r="H250" s="23">
        <v>1.5077027177023785</v>
      </c>
      <c r="I250" s="23">
        <v>3.44</v>
      </c>
      <c r="J250" s="15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261</v>
      </c>
      <c r="C251" s="29"/>
      <c r="D251" s="11">
        <v>3.1340316492513498</v>
      </c>
      <c r="E251" s="11">
        <v>3.3091571267439952</v>
      </c>
      <c r="F251" s="11">
        <v>3.3499999999999996</v>
      </c>
      <c r="G251" s="11">
        <v>2.87</v>
      </c>
      <c r="H251" s="11">
        <v>1.495608394152609</v>
      </c>
      <c r="I251" s="11">
        <v>3.44</v>
      </c>
      <c r="J251" s="15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262</v>
      </c>
      <c r="C252" s="29"/>
      <c r="D252" s="24">
        <v>2.7385858640125587E-2</v>
      </c>
      <c r="E252" s="24">
        <v>9.5808542092637394E-2</v>
      </c>
      <c r="F252" s="24">
        <v>0.14719601443879737</v>
      </c>
      <c r="G252" s="24">
        <v>0.14596803303006681</v>
      </c>
      <c r="H252" s="24">
        <v>0.14327323456432653</v>
      </c>
      <c r="I252" s="24">
        <v>8.4380092438915866E-2</v>
      </c>
      <c r="J252" s="203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204"/>
      <c r="V252" s="204"/>
      <c r="W252" s="204"/>
      <c r="X252" s="204"/>
      <c r="Y252" s="204"/>
      <c r="Z252" s="204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56"/>
    </row>
    <row r="253" spans="1:65">
      <c r="A253" s="30"/>
      <c r="B253" s="3" t="s">
        <v>86</v>
      </c>
      <c r="C253" s="29"/>
      <c r="D253" s="13">
        <v>8.7342401048893011E-3</v>
      </c>
      <c r="E253" s="13">
        <v>2.901830743972721E-2</v>
      </c>
      <c r="F253" s="13">
        <v>4.4380707870994185E-2</v>
      </c>
      <c r="G253" s="13">
        <v>5.1336940104361128E-2</v>
      </c>
      <c r="H253" s="13">
        <v>9.5027509655659287E-2</v>
      </c>
      <c r="I253" s="13">
        <v>2.4529096639219729E-2</v>
      </c>
      <c r="J253" s="15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263</v>
      </c>
      <c r="C254" s="29"/>
      <c r="D254" s="13">
        <v>-2.2436659669144987E-2</v>
      </c>
      <c r="E254" s="13">
        <v>2.9380234960226792E-2</v>
      </c>
      <c r="F254" s="13">
        <v>3.4059424508809943E-2</v>
      </c>
      <c r="G254" s="13">
        <v>-0.11351488532058795</v>
      </c>
      <c r="H254" s="13">
        <v>-0.52993340564893754</v>
      </c>
      <c r="I254" s="13">
        <v>7.2511885520695429E-2</v>
      </c>
      <c r="J254" s="15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264</v>
      </c>
      <c r="C255" s="47"/>
      <c r="D255" s="45">
        <v>0.35</v>
      </c>
      <c r="E255" s="45">
        <v>0.35</v>
      </c>
      <c r="F255" s="45">
        <v>0.41</v>
      </c>
      <c r="G255" s="45">
        <v>1.58</v>
      </c>
      <c r="H255" s="45">
        <v>7.22</v>
      </c>
      <c r="I255" s="45">
        <v>0.93</v>
      </c>
      <c r="J255" s="15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BM256" s="55"/>
    </row>
    <row r="257" spans="1:65" ht="15">
      <c r="B257" s="8" t="s">
        <v>554</v>
      </c>
      <c r="BM257" s="28" t="s">
        <v>67</v>
      </c>
    </row>
    <row r="258" spans="1:65" ht="15">
      <c r="A258" s="25" t="s">
        <v>36</v>
      </c>
      <c r="B258" s="18" t="s">
        <v>112</v>
      </c>
      <c r="C258" s="15" t="s">
        <v>113</v>
      </c>
      <c r="D258" s="16" t="s">
        <v>227</v>
      </c>
      <c r="E258" s="17" t="s">
        <v>227</v>
      </c>
      <c r="F258" s="17" t="s">
        <v>227</v>
      </c>
      <c r="G258" s="17" t="s">
        <v>227</v>
      </c>
      <c r="H258" s="17" t="s">
        <v>227</v>
      </c>
      <c r="I258" s="17" t="s">
        <v>227</v>
      </c>
      <c r="J258" s="15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228</v>
      </c>
      <c r="C259" s="9" t="s">
        <v>228</v>
      </c>
      <c r="D259" s="151" t="s">
        <v>231</v>
      </c>
      <c r="E259" s="152" t="s">
        <v>233</v>
      </c>
      <c r="F259" s="152" t="s">
        <v>234</v>
      </c>
      <c r="G259" s="152" t="s">
        <v>236</v>
      </c>
      <c r="H259" s="152" t="s">
        <v>243</v>
      </c>
      <c r="I259" s="152" t="s">
        <v>246</v>
      </c>
      <c r="J259" s="15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300</v>
      </c>
      <c r="E260" s="11" t="s">
        <v>300</v>
      </c>
      <c r="F260" s="11" t="s">
        <v>301</v>
      </c>
      <c r="G260" s="11" t="s">
        <v>300</v>
      </c>
      <c r="H260" s="11" t="s">
        <v>300</v>
      </c>
      <c r="I260" s="11" t="s">
        <v>300</v>
      </c>
      <c r="J260" s="15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15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8">
        <v>1</v>
      </c>
      <c r="C262" s="14">
        <v>1</v>
      </c>
      <c r="D262" s="22">
        <v>1.6545163269819703</v>
      </c>
      <c r="E262" s="22">
        <v>1.7221843250851274</v>
      </c>
      <c r="F262" s="22">
        <v>1.5</v>
      </c>
      <c r="G262" s="22">
        <v>1.24</v>
      </c>
      <c r="H262" s="154">
        <v>0.91084990328859605</v>
      </c>
      <c r="I262" s="22">
        <v>1.84</v>
      </c>
      <c r="J262" s="15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1.6574458700211201</v>
      </c>
      <c r="E263" s="11">
        <v>1.6947463471722843</v>
      </c>
      <c r="F263" s="11">
        <v>1.6</v>
      </c>
      <c r="G263" s="11">
        <v>1.28</v>
      </c>
      <c r="H263" s="148">
        <v>0.74590240379705908</v>
      </c>
      <c r="I263" s="11">
        <v>1.77</v>
      </c>
      <c r="J263" s="15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28</v>
      </c>
    </row>
    <row r="264" spans="1:65">
      <c r="A264" s="30"/>
      <c r="B264" s="19">
        <v>1</v>
      </c>
      <c r="C264" s="9">
        <v>3</v>
      </c>
      <c r="D264" s="11">
        <v>1.6512281014261201</v>
      </c>
      <c r="E264" s="11">
        <v>1.6800590981927106</v>
      </c>
      <c r="F264" s="11">
        <v>1.6</v>
      </c>
      <c r="G264" s="11">
        <v>1.43</v>
      </c>
      <c r="H264" s="148">
        <v>0.70734537675398523</v>
      </c>
      <c r="I264" s="149">
        <v>2.1800000000000002</v>
      </c>
      <c r="J264" s="15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1.6591128159479038</v>
      </c>
      <c r="E265" s="11">
        <v>1.7174091180305553</v>
      </c>
      <c r="F265" s="11">
        <v>1.6</v>
      </c>
      <c r="G265" s="11">
        <v>1.33</v>
      </c>
      <c r="H265" s="148">
        <v>0.75383837144639643</v>
      </c>
      <c r="I265" s="11">
        <v>1.71</v>
      </c>
      <c r="J265" s="15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1.6114239670574739</v>
      </c>
    </row>
    <row r="266" spans="1:65">
      <c r="A266" s="30"/>
      <c r="B266" s="19">
        <v>1</v>
      </c>
      <c r="C266" s="9">
        <v>5</v>
      </c>
      <c r="D266" s="11">
        <v>1.6572717844185001</v>
      </c>
      <c r="E266" s="11">
        <v>1.7311502400457637</v>
      </c>
      <c r="F266" s="11">
        <v>1.6</v>
      </c>
      <c r="G266" s="11">
        <v>1.33</v>
      </c>
      <c r="H266" s="148">
        <v>0.77614522726061974</v>
      </c>
      <c r="I266" s="11">
        <v>1.8</v>
      </c>
      <c r="J266" s="15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32</v>
      </c>
    </row>
    <row r="267" spans="1:65">
      <c r="A267" s="30"/>
      <c r="B267" s="19">
        <v>1</v>
      </c>
      <c r="C267" s="9">
        <v>6</v>
      </c>
      <c r="D267" s="11">
        <v>1.6812182863231699</v>
      </c>
      <c r="E267" s="11">
        <v>1.7923766980789888</v>
      </c>
      <c r="F267" s="11">
        <v>1.6</v>
      </c>
      <c r="G267" s="11">
        <v>1.29</v>
      </c>
      <c r="H267" s="148">
        <v>0.80620393687898495</v>
      </c>
      <c r="I267" s="11">
        <v>1.75</v>
      </c>
      <c r="J267" s="15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260</v>
      </c>
      <c r="C268" s="12"/>
      <c r="D268" s="23">
        <v>1.6601321975197976</v>
      </c>
      <c r="E268" s="23">
        <v>1.7229876377675717</v>
      </c>
      <c r="F268" s="23">
        <v>1.5833333333333333</v>
      </c>
      <c r="G268" s="23">
        <v>1.3166666666666667</v>
      </c>
      <c r="H268" s="23">
        <v>0.78338086990427358</v>
      </c>
      <c r="I268" s="23">
        <v>1.8416666666666668</v>
      </c>
      <c r="J268" s="15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261</v>
      </c>
      <c r="C269" s="29"/>
      <c r="D269" s="11">
        <v>1.6573588272198101</v>
      </c>
      <c r="E269" s="11">
        <v>1.7197967215578414</v>
      </c>
      <c r="F269" s="11">
        <v>1.6</v>
      </c>
      <c r="G269" s="11">
        <v>1.31</v>
      </c>
      <c r="H269" s="11">
        <v>0.76499179935350803</v>
      </c>
      <c r="I269" s="11">
        <v>1.7850000000000001</v>
      </c>
      <c r="J269" s="15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262</v>
      </c>
      <c r="C270" s="29"/>
      <c r="D270" s="24">
        <v>1.0694685853227543E-2</v>
      </c>
      <c r="E270" s="24">
        <v>3.8868148824180875E-2</v>
      </c>
      <c r="F270" s="24">
        <v>4.0824829046386332E-2</v>
      </c>
      <c r="G270" s="24">
        <v>6.5012819248719433E-2</v>
      </c>
      <c r="H270" s="24">
        <v>7.0541324396446073E-2</v>
      </c>
      <c r="I270" s="24">
        <v>0.17151287609583918</v>
      </c>
      <c r="J270" s="15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86</v>
      </c>
      <c r="C271" s="29"/>
      <c r="D271" s="13">
        <v>6.4420688118724386E-3</v>
      </c>
      <c r="E271" s="13">
        <v>2.2558576725797801E-2</v>
      </c>
      <c r="F271" s="13">
        <v>2.578410255561242E-2</v>
      </c>
      <c r="G271" s="13">
        <v>4.9376824745862864E-2</v>
      </c>
      <c r="H271" s="13">
        <v>9.0047290030283708E-2</v>
      </c>
      <c r="I271" s="13">
        <v>9.312916349095339E-2</v>
      </c>
      <c r="J271" s="15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263</v>
      </c>
      <c r="C272" s="29"/>
      <c r="D272" s="13">
        <v>3.0226825129867407E-2</v>
      </c>
      <c r="E272" s="13">
        <v>6.9232972197762255E-2</v>
      </c>
      <c r="F272" s="13">
        <v>-1.7432180666541397E-2</v>
      </c>
      <c r="G272" s="13">
        <v>-0.18291728708059751</v>
      </c>
      <c r="H272" s="13">
        <v>-0.5138580001793327</v>
      </c>
      <c r="I272" s="13">
        <v>0.14288151617207578</v>
      </c>
      <c r="J272" s="15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264</v>
      </c>
      <c r="C273" s="47"/>
      <c r="D273" s="45">
        <v>0.16</v>
      </c>
      <c r="E273" s="45">
        <v>0.43</v>
      </c>
      <c r="F273" s="45">
        <v>0.16</v>
      </c>
      <c r="G273" s="45">
        <v>1.28</v>
      </c>
      <c r="H273" s="45">
        <v>3.52</v>
      </c>
      <c r="I273" s="45">
        <v>0.92</v>
      </c>
      <c r="J273" s="15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BM274" s="55"/>
    </row>
    <row r="275" spans="1:65" ht="15">
      <c r="B275" s="8" t="s">
        <v>555</v>
      </c>
      <c r="BM275" s="28" t="s">
        <v>67</v>
      </c>
    </row>
    <row r="276" spans="1:65" ht="15">
      <c r="A276" s="25" t="s">
        <v>39</v>
      </c>
      <c r="B276" s="18" t="s">
        <v>112</v>
      </c>
      <c r="C276" s="15" t="s">
        <v>113</v>
      </c>
      <c r="D276" s="16" t="s">
        <v>227</v>
      </c>
      <c r="E276" s="17" t="s">
        <v>227</v>
      </c>
      <c r="F276" s="17" t="s">
        <v>227</v>
      </c>
      <c r="G276" s="17" t="s">
        <v>227</v>
      </c>
      <c r="H276" s="17" t="s">
        <v>227</v>
      </c>
      <c r="I276" s="17" t="s">
        <v>227</v>
      </c>
      <c r="J276" s="15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228</v>
      </c>
      <c r="C277" s="9" t="s">
        <v>228</v>
      </c>
      <c r="D277" s="151" t="s">
        <v>231</v>
      </c>
      <c r="E277" s="152" t="s">
        <v>233</v>
      </c>
      <c r="F277" s="152" t="s">
        <v>234</v>
      </c>
      <c r="G277" s="152" t="s">
        <v>236</v>
      </c>
      <c r="H277" s="152" t="s">
        <v>243</v>
      </c>
      <c r="I277" s="152" t="s">
        <v>246</v>
      </c>
      <c r="J277" s="15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300</v>
      </c>
      <c r="E278" s="11" t="s">
        <v>300</v>
      </c>
      <c r="F278" s="11" t="s">
        <v>301</v>
      </c>
      <c r="G278" s="11" t="s">
        <v>300</v>
      </c>
      <c r="H278" s="11" t="s">
        <v>300</v>
      </c>
      <c r="I278" s="11" t="s">
        <v>300</v>
      </c>
      <c r="J278" s="15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15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1.2033668086617699</v>
      </c>
      <c r="E280" s="22">
        <v>1.1642324804079891</v>
      </c>
      <c r="F280" s="22">
        <v>1.1399999999999999</v>
      </c>
      <c r="G280" s="22">
        <v>1.1299999999999999</v>
      </c>
      <c r="H280" s="147">
        <v>3.53743852573675</v>
      </c>
      <c r="I280" s="22">
        <v>1.18</v>
      </c>
      <c r="J280" s="15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1.1923513425304899</v>
      </c>
      <c r="E281" s="11">
        <v>1.1472228492680769</v>
      </c>
      <c r="F281" s="11">
        <v>1.18</v>
      </c>
      <c r="G281" s="11">
        <v>1.2</v>
      </c>
      <c r="H281" s="148">
        <v>2.9051352372509802</v>
      </c>
      <c r="I281" s="11">
        <v>1.1599999999999999</v>
      </c>
      <c r="J281" s="15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29</v>
      </c>
    </row>
    <row r="282" spans="1:65">
      <c r="A282" s="30"/>
      <c r="B282" s="19">
        <v>1</v>
      </c>
      <c r="C282" s="9">
        <v>3</v>
      </c>
      <c r="D282" s="11">
        <v>1.2266656254936426</v>
      </c>
      <c r="E282" s="11">
        <v>1.2063840813921327</v>
      </c>
      <c r="F282" s="11">
        <v>1.1399999999999999</v>
      </c>
      <c r="G282" s="11">
        <v>1.06</v>
      </c>
      <c r="H282" s="148">
        <v>3.0995410437025699</v>
      </c>
      <c r="I282" s="11">
        <v>1.18</v>
      </c>
      <c r="J282" s="15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1.2422927351505999</v>
      </c>
      <c r="E283" s="11">
        <v>1.2125562403032926</v>
      </c>
      <c r="F283" s="11">
        <v>1.24</v>
      </c>
      <c r="G283" s="11">
        <v>1.0900000000000001</v>
      </c>
      <c r="H283" s="148">
        <v>3.2577519613082599</v>
      </c>
      <c r="I283" s="11">
        <v>1.18</v>
      </c>
      <c r="J283" s="15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1.1795160676263807</v>
      </c>
    </row>
    <row r="284" spans="1:65">
      <c r="A284" s="30"/>
      <c r="B284" s="19">
        <v>1</v>
      </c>
      <c r="C284" s="9">
        <v>5</v>
      </c>
      <c r="D284" s="11">
        <v>1.21582023709639</v>
      </c>
      <c r="E284" s="11">
        <v>1.2437194993861154</v>
      </c>
      <c r="F284" s="11">
        <v>1.17</v>
      </c>
      <c r="G284" s="11">
        <v>1.1499999999999999</v>
      </c>
      <c r="H284" s="148">
        <v>3.1987502229263698</v>
      </c>
      <c r="I284" s="11">
        <v>1.18</v>
      </c>
      <c r="J284" s="15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33</v>
      </c>
    </row>
    <row r="285" spans="1:65">
      <c r="A285" s="30"/>
      <c r="B285" s="19">
        <v>1</v>
      </c>
      <c r="C285" s="9">
        <v>6</v>
      </c>
      <c r="D285" s="11">
        <v>1.18035853547464</v>
      </c>
      <c r="E285" s="11">
        <v>1.170511593626278</v>
      </c>
      <c r="F285" s="11">
        <v>1.26</v>
      </c>
      <c r="G285" s="11">
        <v>1.1599999999999999</v>
      </c>
      <c r="H285" s="148">
        <v>3.040133903294</v>
      </c>
      <c r="I285" s="11">
        <v>1.18</v>
      </c>
      <c r="J285" s="15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260</v>
      </c>
      <c r="C286" s="12"/>
      <c r="D286" s="23">
        <v>1.2101425474012555</v>
      </c>
      <c r="E286" s="23">
        <v>1.1907711240639809</v>
      </c>
      <c r="F286" s="23">
        <v>1.1883333333333332</v>
      </c>
      <c r="G286" s="23">
        <v>1.1316666666666668</v>
      </c>
      <c r="H286" s="23">
        <v>3.1731251490364882</v>
      </c>
      <c r="I286" s="23">
        <v>1.1766666666666665</v>
      </c>
      <c r="J286" s="15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261</v>
      </c>
      <c r="C287" s="29"/>
      <c r="D287" s="11">
        <v>1.20959352287908</v>
      </c>
      <c r="E287" s="11">
        <v>1.1884478375092054</v>
      </c>
      <c r="F287" s="11">
        <v>1.1749999999999998</v>
      </c>
      <c r="G287" s="11">
        <v>1.1399999999999999</v>
      </c>
      <c r="H287" s="11">
        <v>3.1491456333144701</v>
      </c>
      <c r="I287" s="11">
        <v>1.18</v>
      </c>
      <c r="J287" s="15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262</v>
      </c>
      <c r="C288" s="29"/>
      <c r="D288" s="24">
        <v>2.2752616618330064E-2</v>
      </c>
      <c r="E288" s="24">
        <v>3.6147161973521844E-2</v>
      </c>
      <c r="F288" s="24">
        <v>5.0760877323650255E-2</v>
      </c>
      <c r="G288" s="24">
        <v>5.0365331992022665E-2</v>
      </c>
      <c r="H288" s="24">
        <v>0.21700804733033605</v>
      </c>
      <c r="I288" s="24">
        <v>8.1649658092772682E-3</v>
      </c>
      <c r="J288" s="203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  <c r="AA288" s="204"/>
      <c r="AB288" s="204"/>
      <c r="AC288" s="204"/>
      <c r="AD288" s="204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56"/>
    </row>
    <row r="289" spans="1:65">
      <c r="A289" s="30"/>
      <c r="B289" s="3" t="s">
        <v>86</v>
      </c>
      <c r="C289" s="29"/>
      <c r="D289" s="13">
        <v>1.8801600412439525E-2</v>
      </c>
      <c r="E289" s="13">
        <v>3.0356095510743704E-2</v>
      </c>
      <c r="F289" s="13">
        <v>4.2716025798303164E-2</v>
      </c>
      <c r="G289" s="13">
        <v>4.4505448004732835E-2</v>
      </c>
      <c r="H289" s="13">
        <v>6.8389375501382299E-2</v>
      </c>
      <c r="I289" s="13">
        <v>6.9390644271478206E-3</v>
      </c>
      <c r="J289" s="15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263</v>
      </c>
      <c r="C290" s="29"/>
      <c r="D290" s="13">
        <v>2.596529255977531E-2</v>
      </c>
      <c r="E290" s="13">
        <v>9.5420967518056177E-3</v>
      </c>
      <c r="F290" s="13">
        <v>7.475324795444438E-3</v>
      </c>
      <c r="G290" s="13">
        <v>-4.0566976807704269E-2</v>
      </c>
      <c r="H290" s="13">
        <v>1.6901923900214268</v>
      </c>
      <c r="I290" s="13">
        <v>-2.4157372993216519E-3</v>
      </c>
      <c r="J290" s="15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264</v>
      </c>
      <c r="C291" s="47"/>
      <c r="D291" s="45">
        <v>0.83</v>
      </c>
      <c r="E291" s="45">
        <v>0.05</v>
      </c>
      <c r="F291" s="45">
        <v>0.05</v>
      </c>
      <c r="G291" s="45">
        <v>2.33</v>
      </c>
      <c r="H291" s="45">
        <v>79.91</v>
      </c>
      <c r="I291" s="45">
        <v>0.52</v>
      </c>
      <c r="J291" s="15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BM292" s="55"/>
    </row>
    <row r="293" spans="1:65" ht="15">
      <c r="B293" s="8" t="s">
        <v>556</v>
      </c>
      <c r="BM293" s="28" t="s">
        <v>67</v>
      </c>
    </row>
    <row r="294" spans="1:65" ht="15">
      <c r="A294" s="25" t="s">
        <v>52</v>
      </c>
      <c r="B294" s="18" t="s">
        <v>112</v>
      </c>
      <c r="C294" s="15" t="s">
        <v>113</v>
      </c>
      <c r="D294" s="16" t="s">
        <v>227</v>
      </c>
      <c r="E294" s="17" t="s">
        <v>227</v>
      </c>
      <c r="F294" s="17" t="s">
        <v>227</v>
      </c>
      <c r="G294" s="17" t="s">
        <v>227</v>
      </c>
      <c r="H294" s="17" t="s">
        <v>227</v>
      </c>
      <c r="I294" s="17" t="s">
        <v>227</v>
      </c>
      <c r="J294" s="17" t="s">
        <v>227</v>
      </c>
      <c r="K294" s="17" t="s">
        <v>227</v>
      </c>
      <c r="L294" s="17" t="s">
        <v>227</v>
      </c>
      <c r="M294" s="17" t="s">
        <v>227</v>
      </c>
      <c r="N294" s="17" t="s">
        <v>227</v>
      </c>
      <c r="O294" s="17" t="s">
        <v>227</v>
      </c>
      <c r="P294" s="17" t="s">
        <v>227</v>
      </c>
      <c r="Q294" s="17" t="s">
        <v>227</v>
      </c>
      <c r="R294" s="17" t="s">
        <v>227</v>
      </c>
      <c r="S294" s="17" t="s">
        <v>227</v>
      </c>
      <c r="T294" s="17" t="s">
        <v>227</v>
      </c>
      <c r="U294" s="15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228</v>
      </c>
      <c r="C295" s="9" t="s">
        <v>228</v>
      </c>
      <c r="D295" s="151" t="s">
        <v>230</v>
      </c>
      <c r="E295" s="152" t="s">
        <v>231</v>
      </c>
      <c r="F295" s="152" t="s">
        <v>233</v>
      </c>
      <c r="G295" s="152" t="s">
        <v>234</v>
      </c>
      <c r="H295" s="152" t="s">
        <v>236</v>
      </c>
      <c r="I295" s="152" t="s">
        <v>237</v>
      </c>
      <c r="J295" s="152" t="s">
        <v>238</v>
      </c>
      <c r="K295" s="152" t="s">
        <v>239</v>
      </c>
      <c r="L295" s="152" t="s">
        <v>240</v>
      </c>
      <c r="M295" s="152" t="s">
        <v>280</v>
      </c>
      <c r="N295" s="152" t="s">
        <v>243</v>
      </c>
      <c r="O295" s="152" t="s">
        <v>244</v>
      </c>
      <c r="P295" s="152" t="s">
        <v>245</v>
      </c>
      <c r="Q295" s="152" t="s">
        <v>246</v>
      </c>
      <c r="R295" s="152" t="s">
        <v>247</v>
      </c>
      <c r="S295" s="152" t="s">
        <v>248</v>
      </c>
      <c r="T295" s="152" t="s">
        <v>250</v>
      </c>
      <c r="U295" s="15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1</v>
      </c>
    </row>
    <row r="296" spans="1:65">
      <c r="A296" s="30"/>
      <c r="B296" s="19"/>
      <c r="C296" s="9"/>
      <c r="D296" s="10" t="s">
        <v>116</v>
      </c>
      <c r="E296" s="11" t="s">
        <v>116</v>
      </c>
      <c r="F296" s="11" t="s">
        <v>300</v>
      </c>
      <c r="G296" s="11" t="s">
        <v>301</v>
      </c>
      <c r="H296" s="11" t="s">
        <v>300</v>
      </c>
      <c r="I296" s="11" t="s">
        <v>301</v>
      </c>
      <c r="J296" s="11" t="s">
        <v>301</v>
      </c>
      <c r="K296" s="11" t="s">
        <v>301</v>
      </c>
      <c r="L296" s="11" t="s">
        <v>301</v>
      </c>
      <c r="M296" s="11" t="s">
        <v>301</v>
      </c>
      <c r="N296" s="11" t="s">
        <v>300</v>
      </c>
      <c r="O296" s="11" t="s">
        <v>116</v>
      </c>
      <c r="P296" s="11" t="s">
        <v>301</v>
      </c>
      <c r="Q296" s="11" t="s">
        <v>300</v>
      </c>
      <c r="R296" s="11" t="s">
        <v>300</v>
      </c>
      <c r="S296" s="11" t="s">
        <v>300</v>
      </c>
      <c r="T296" s="11" t="s">
        <v>301</v>
      </c>
      <c r="U296" s="15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15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3.8900000000000006</v>
      </c>
      <c r="E298" s="22">
        <v>3.9312</v>
      </c>
      <c r="F298" s="22">
        <v>3.8572581573169997</v>
      </c>
      <c r="G298" s="22">
        <v>3.81</v>
      </c>
      <c r="H298" s="22">
        <v>3.72</v>
      </c>
      <c r="I298" s="22">
        <v>3.88</v>
      </c>
      <c r="J298" s="22">
        <v>3.9</v>
      </c>
      <c r="K298" s="22">
        <v>3.81</v>
      </c>
      <c r="L298" s="22">
        <v>3.7900000000000005</v>
      </c>
      <c r="M298" s="22">
        <v>3.91</v>
      </c>
      <c r="N298" s="147">
        <v>5.1053060694400498</v>
      </c>
      <c r="O298" s="22">
        <v>3.7000000000000006</v>
      </c>
      <c r="P298" s="147">
        <v>3.56</v>
      </c>
      <c r="Q298" s="22">
        <v>3.9161000000000001</v>
      </c>
      <c r="R298" s="22">
        <v>3.8545999999999996</v>
      </c>
      <c r="S298" s="22">
        <v>3.9</v>
      </c>
      <c r="T298" s="22">
        <v>4</v>
      </c>
      <c r="U298" s="15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3.93</v>
      </c>
      <c r="E299" s="11">
        <v>3.9174500000000001</v>
      </c>
      <c r="F299" s="11">
        <v>3.7815128517624994</v>
      </c>
      <c r="G299" s="11">
        <v>3.6000000000000005</v>
      </c>
      <c r="H299" s="11">
        <v>3.71</v>
      </c>
      <c r="I299" s="11">
        <v>3.95</v>
      </c>
      <c r="J299" s="11">
        <v>4</v>
      </c>
      <c r="K299" s="11">
        <v>3.7900000000000005</v>
      </c>
      <c r="L299" s="11">
        <v>3.75</v>
      </c>
      <c r="M299" s="11">
        <v>3.8599999999999994</v>
      </c>
      <c r="N299" s="148">
        <v>4.6144966066100013</v>
      </c>
      <c r="O299" s="11">
        <v>3.71</v>
      </c>
      <c r="P299" s="148">
        <v>3.54</v>
      </c>
      <c r="Q299" s="11">
        <v>3.9141000000000004</v>
      </c>
      <c r="R299" s="11">
        <v>3.7343000000000002</v>
      </c>
      <c r="S299" s="11">
        <v>3.81</v>
      </c>
      <c r="T299" s="11">
        <v>4</v>
      </c>
      <c r="U299" s="15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5</v>
      </c>
    </row>
    <row r="300" spans="1:65">
      <c r="A300" s="30"/>
      <c r="B300" s="19">
        <v>1</v>
      </c>
      <c r="C300" s="9">
        <v>3</v>
      </c>
      <c r="D300" s="11">
        <v>3.95</v>
      </c>
      <c r="E300" s="11">
        <v>3.9382400000000004</v>
      </c>
      <c r="F300" s="11">
        <v>3.871109018582001</v>
      </c>
      <c r="G300" s="11">
        <v>3.9599999999999995</v>
      </c>
      <c r="H300" s="11">
        <v>3.82</v>
      </c>
      <c r="I300" s="11">
        <v>3.8599999999999994</v>
      </c>
      <c r="J300" s="11">
        <v>3.9900000000000007</v>
      </c>
      <c r="K300" s="11">
        <v>3.93</v>
      </c>
      <c r="L300" s="11">
        <v>3.8699999999999997</v>
      </c>
      <c r="M300" s="11">
        <v>3.8900000000000006</v>
      </c>
      <c r="N300" s="148">
        <v>5.0079424543160087</v>
      </c>
      <c r="O300" s="11">
        <v>3.65</v>
      </c>
      <c r="P300" s="148">
        <v>3.5699999999999994</v>
      </c>
      <c r="Q300" s="11">
        <v>3.8731</v>
      </c>
      <c r="R300" s="11">
        <v>3.7265999999999999</v>
      </c>
      <c r="S300" s="11">
        <v>3.8</v>
      </c>
      <c r="T300" s="11">
        <v>4.03</v>
      </c>
      <c r="U300" s="15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3.84</v>
      </c>
      <c r="E301" s="11">
        <v>3.9395900000000004</v>
      </c>
      <c r="F301" s="11">
        <v>3.8716452720714991</v>
      </c>
      <c r="G301" s="11">
        <v>3.7599999999999993</v>
      </c>
      <c r="H301" s="11">
        <v>3.62</v>
      </c>
      <c r="I301" s="11">
        <v>3.94</v>
      </c>
      <c r="J301" s="11">
        <v>4.01</v>
      </c>
      <c r="K301" s="11">
        <v>3.81</v>
      </c>
      <c r="L301" s="11">
        <v>3.7599999999999993</v>
      </c>
      <c r="M301" s="11">
        <v>3.83</v>
      </c>
      <c r="N301" s="148">
        <v>5.1512780253943466</v>
      </c>
      <c r="O301" s="11">
        <v>3.6900000000000004</v>
      </c>
      <c r="P301" s="148">
        <v>3.52</v>
      </c>
      <c r="Q301" s="11">
        <v>3.9010999999999996</v>
      </c>
      <c r="R301" s="11">
        <v>3.8564000000000003</v>
      </c>
      <c r="S301" s="11">
        <v>3.83</v>
      </c>
      <c r="T301" s="11">
        <v>3.94</v>
      </c>
      <c r="U301" s="15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3.8491834433459222</v>
      </c>
    </row>
    <row r="302" spans="1:65">
      <c r="A302" s="30"/>
      <c r="B302" s="19">
        <v>1</v>
      </c>
      <c r="C302" s="9">
        <v>5</v>
      </c>
      <c r="D302" s="11">
        <v>3.8900000000000006</v>
      </c>
      <c r="E302" s="11">
        <v>3.9422699999999997</v>
      </c>
      <c r="F302" s="11">
        <v>3.918867765176</v>
      </c>
      <c r="G302" s="11">
        <v>3.72</v>
      </c>
      <c r="H302" s="11">
        <v>3.74</v>
      </c>
      <c r="I302" s="11">
        <v>3.92</v>
      </c>
      <c r="J302" s="11">
        <v>4.01</v>
      </c>
      <c r="K302" s="11">
        <v>3.84</v>
      </c>
      <c r="L302" s="11">
        <v>3.7599999999999993</v>
      </c>
      <c r="M302" s="11">
        <v>3.8699999999999997</v>
      </c>
      <c r="N302" s="148">
        <v>4.9154863526778323</v>
      </c>
      <c r="O302" s="11">
        <v>3.71</v>
      </c>
      <c r="P302" s="148">
        <v>3.5000000000000004</v>
      </c>
      <c r="Q302" s="11">
        <v>3.9116</v>
      </c>
      <c r="R302" s="11">
        <v>3.7401999999999997</v>
      </c>
      <c r="S302" s="11">
        <v>3.8699999999999997</v>
      </c>
      <c r="T302" s="11">
        <v>4</v>
      </c>
      <c r="U302" s="15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34</v>
      </c>
    </row>
    <row r="303" spans="1:65">
      <c r="A303" s="30"/>
      <c r="B303" s="19">
        <v>1</v>
      </c>
      <c r="C303" s="9">
        <v>6</v>
      </c>
      <c r="D303" s="11">
        <v>3.88</v>
      </c>
      <c r="E303" s="11">
        <v>3.9555100000000003</v>
      </c>
      <c r="F303" s="11">
        <v>3.8505568362239999</v>
      </c>
      <c r="G303" s="11">
        <v>3.84</v>
      </c>
      <c r="H303" s="11">
        <v>3.71</v>
      </c>
      <c r="I303" s="11">
        <v>3.7800000000000002</v>
      </c>
      <c r="J303" s="11">
        <v>3.92</v>
      </c>
      <c r="K303" s="11">
        <v>3.7599999999999993</v>
      </c>
      <c r="L303" s="11">
        <v>3.74</v>
      </c>
      <c r="M303" s="11">
        <v>3.91</v>
      </c>
      <c r="N303" s="148">
        <v>4.631299084181081</v>
      </c>
      <c r="O303" s="11">
        <v>3.6799999999999997</v>
      </c>
      <c r="P303" s="148">
        <v>3.51</v>
      </c>
      <c r="Q303" s="11">
        <v>3.9074999999999998</v>
      </c>
      <c r="R303" s="11">
        <v>3.7757000000000001</v>
      </c>
      <c r="S303" s="11">
        <v>3.7900000000000005</v>
      </c>
      <c r="T303" s="11">
        <v>4</v>
      </c>
      <c r="U303" s="15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260</v>
      </c>
      <c r="C304" s="12"/>
      <c r="D304" s="23">
        <v>3.8966666666666665</v>
      </c>
      <c r="E304" s="23">
        <v>3.9373766666666667</v>
      </c>
      <c r="F304" s="23">
        <v>3.8584916501888333</v>
      </c>
      <c r="G304" s="23">
        <v>3.7816666666666663</v>
      </c>
      <c r="H304" s="23">
        <v>3.72</v>
      </c>
      <c r="I304" s="23">
        <v>3.8883333333333332</v>
      </c>
      <c r="J304" s="23">
        <v>3.9716666666666662</v>
      </c>
      <c r="K304" s="23">
        <v>3.8233333333333328</v>
      </c>
      <c r="L304" s="23">
        <v>3.7783333333333338</v>
      </c>
      <c r="M304" s="23">
        <v>3.8783333333333334</v>
      </c>
      <c r="N304" s="23">
        <v>4.9043014321032201</v>
      </c>
      <c r="O304" s="23">
        <v>3.69</v>
      </c>
      <c r="P304" s="23">
        <v>3.5333333333333328</v>
      </c>
      <c r="Q304" s="23">
        <v>3.903916666666666</v>
      </c>
      <c r="R304" s="23">
        <v>3.7813000000000003</v>
      </c>
      <c r="S304" s="23">
        <v>3.8333333333333335</v>
      </c>
      <c r="T304" s="23">
        <v>3.9949999999999997</v>
      </c>
      <c r="U304" s="15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261</v>
      </c>
      <c r="C305" s="29"/>
      <c r="D305" s="11">
        <v>3.8900000000000006</v>
      </c>
      <c r="E305" s="11">
        <v>3.9389150000000006</v>
      </c>
      <c r="F305" s="11">
        <v>3.8641835879495003</v>
      </c>
      <c r="G305" s="11">
        <v>3.7849999999999997</v>
      </c>
      <c r="H305" s="11">
        <v>3.7149999999999999</v>
      </c>
      <c r="I305" s="11">
        <v>3.9</v>
      </c>
      <c r="J305" s="11">
        <v>3.9950000000000001</v>
      </c>
      <c r="K305" s="11">
        <v>3.81</v>
      </c>
      <c r="L305" s="11">
        <v>3.7599999999999993</v>
      </c>
      <c r="M305" s="11">
        <v>3.88</v>
      </c>
      <c r="N305" s="11">
        <v>4.9617144034969201</v>
      </c>
      <c r="O305" s="11">
        <v>3.6950000000000003</v>
      </c>
      <c r="P305" s="11">
        <v>3.5300000000000002</v>
      </c>
      <c r="Q305" s="11">
        <v>3.9095499999999999</v>
      </c>
      <c r="R305" s="11">
        <v>3.7579500000000001</v>
      </c>
      <c r="S305" s="11">
        <v>3.8200000000000003</v>
      </c>
      <c r="T305" s="11">
        <v>4</v>
      </c>
      <c r="U305" s="15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262</v>
      </c>
      <c r="C306" s="29"/>
      <c r="D306" s="24">
        <v>3.8815804341359124E-2</v>
      </c>
      <c r="E306" s="24">
        <v>1.2598650192249483E-2</v>
      </c>
      <c r="F306" s="24">
        <v>4.4649096741654584E-2</v>
      </c>
      <c r="G306" s="24">
        <v>0.12106472098289656</v>
      </c>
      <c r="H306" s="24">
        <v>6.4187226143524789E-2</v>
      </c>
      <c r="I306" s="24">
        <v>6.3377177806105134E-2</v>
      </c>
      <c r="J306" s="24">
        <v>4.8751068364361702E-2</v>
      </c>
      <c r="K306" s="24">
        <v>5.8537737116040642E-2</v>
      </c>
      <c r="L306" s="24">
        <v>4.7923550230201672E-2</v>
      </c>
      <c r="M306" s="24">
        <v>3.1251666622224755E-2</v>
      </c>
      <c r="N306" s="24">
        <v>0.23271612950044041</v>
      </c>
      <c r="O306" s="24">
        <v>2.2803508501982858E-2</v>
      </c>
      <c r="P306" s="24">
        <v>2.8047578623949954E-2</v>
      </c>
      <c r="Q306" s="24">
        <v>1.6010048927678794E-2</v>
      </c>
      <c r="R306" s="24">
        <v>5.9890834023245985E-2</v>
      </c>
      <c r="S306" s="24">
        <v>4.3204937989385579E-2</v>
      </c>
      <c r="T306" s="24">
        <v>2.949576240750533E-2</v>
      </c>
      <c r="U306" s="203"/>
      <c r="V306" s="204"/>
      <c r="W306" s="204"/>
      <c r="X306" s="204"/>
      <c r="Y306" s="204"/>
      <c r="Z306" s="204"/>
      <c r="AA306" s="204"/>
      <c r="AB306" s="204"/>
      <c r="AC306" s="204"/>
      <c r="AD306" s="204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56"/>
    </row>
    <row r="307" spans="1:65">
      <c r="A307" s="30"/>
      <c r="B307" s="3" t="s">
        <v>86</v>
      </c>
      <c r="C307" s="29"/>
      <c r="D307" s="13">
        <v>9.9612842621109813E-3</v>
      </c>
      <c r="E307" s="13">
        <v>3.1997574168882706E-3</v>
      </c>
      <c r="F307" s="13">
        <v>1.157164529291374E-2</v>
      </c>
      <c r="G307" s="13">
        <v>3.2013588624829413E-2</v>
      </c>
      <c r="H307" s="13">
        <v>1.7254630683743222E-2</v>
      </c>
      <c r="I307" s="13">
        <v>1.6299317052577405E-2</v>
      </c>
      <c r="J307" s="13">
        <v>1.2274712974660942E-2</v>
      </c>
      <c r="K307" s="13">
        <v>1.5310654869060327E-2</v>
      </c>
      <c r="L307" s="13">
        <v>1.2683780387349361E-2</v>
      </c>
      <c r="M307" s="13">
        <v>8.0580145996282139E-3</v>
      </c>
      <c r="N307" s="13">
        <v>4.7451432731499051E-2</v>
      </c>
      <c r="O307" s="13">
        <v>6.1798126021633763E-3</v>
      </c>
      <c r="P307" s="13">
        <v>7.9379939501745163E-3</v>
      </c>
      <c r="Q307" s="13">
        <v>4.1010222027482134E-3</v>
      </c>
      <c r="R307" s="13">
        <v>1.5838688816874086E-2</v>
      </c>
      <c r="S307" s="13">
        <v>1.1270853388535368E-2</v>
      </c>
      <c r="T307" s="13">
        <v>7.3831695638311217E-3</v>
      </c>
      <c r="U307" s="15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263</v>
      </c>
      <c r="C308" s="29"/>
      <c r="D308" s="13">
        <v>1.2335921116679582E-2</v>
      </c>
      <c r="E308" s="13">
        <v>2.291219023951796E-2</v>
      </c>
      <c r="F308" s="13">
        <v>2.4182289516501143E-3</v>
      </c>
      <c r="G308" s="13">
        <v>-1.7540545332016322E-2</v>
      </c>
      <c r="H308" s="13">
        <v>-3.3561259224795137E-2</v>
      </c>
      <c r="I308" s="13">
        <v>1.0170959779817634E-2</v>
      </c>
      <c r="J308" s="13">
        <v>3.1820573148437559E-2</v>
      </c>
      <c r="K308" s="13">
        <v>-6.7157386477062486E-3</v>
      </c>
      <c r="L308" s="13">
        <v>-1.8406529866760946E-2</v>
      </c>
      <c r="M308" s="13">
        <v>7.5730061755832079E-3</v>
      </c>
      <c r="N308" s="13">
        <v>0.27411475817845954</v>
      </c>
      <c r="O308" s="13">
        <v>-4.1355120037498416E-2</v>
      </c>
      <c r="P308" s="13">
        <v>-8.2056393170504505E-2</v>
      </c>
      <c r="Q308" s="13">
        <v>1.4219437479749297E-2</v>
      </c>
      <c r="R308" s="13">
        <v>-1.7635803630838054E-2</v>
      </c>
      <c r="S308" s="13">
        <v>-4.1177850434717111E-3</v>
      </c>
      <c r="T308" s="13">
        <v>3.7882464891651368E-2</v>
      </c>
      <c r="U308" s="15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264</v>
      </c>
      <c r="C309" s="47"/>
      <c r="D309" s="45">
        <v>0.53</v>
      </c>
      <c r="E309" s="45">
        <v>0.96</v>
      </c>
      <c r="F309" s="45">
        <v>0.13</v>
      </c>
      <c r="G309" s="45">
        <v>0.67</v>
      </c>
      <c r="H309" s="45">
        <v>1.32</v>
      </c>
      <c r="I309" s="45">
        <v>0.44</v>
      </c>
      <c r="J309" s="45">
        <v>1.32</v>
      </c>
      <c r="K309" s="45">
        <v>0.24</v>
      </c>
      <c r="L309" s="45">
        <v>0.71</v>
      </c>
      <c r="M309" s="45">
        <v>0.34</v>
      </c>
      <c r="N309" s="45" t="s">
        <v>265</v>
      </c>
      <c r="O309" s="45">
        <v>1.63</v>
      </c>
      <c r="P309" s="45">
        <v>3.27</v>
      </c>
      <c r="Q309" s="45">
        <v>0.61</v>
      </c>
      <c r="R309" s="45">
        <v>0.68</v>
      </c>
      <c r="S309" s="45">
        <v>0.13</v>
      </c>
      <c r="T309" s="45">
        <v>1.56</v>
      </c>
      <c r="U309" s="15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BM310" s="55"/>
    </row>
    <row r="311" spans="1:65" ht="15">
      <c r="B311" s="8" t="s">
        <v>557</v>
      </c>
      <c r="BM311" s="28" t="s">
        <v>67</v>
      </c>
    </row>
    <row r="312" spans="1:65" ht="15">
      <c r="A312" s="25" t="s">
        <v>42</v>
      </c>
      <c r="B312" s="18" t="s">
        <v>112</v>
      </c>
      <c r="C312" s="15" t="s">
        <v>113</v>
      </c>
      <c r="D312" s="16" t="s">
        <v>227</v>
      </c>
      <c r="E312" s="17" t="s">
        <v>227</v>
      </c>
      <c r="F312" s="17" t="s">
        <v>227</v>
      </c>
      <c r="G312" s="17" t="s">
        <v>227</v>
      </c>
      <c r="H312" s="17" t="s">
        <v>227</v>
      </c>
      <c r="I312" s="17" t="s">
        <v>227</v>
      </c>
      <c r="J312" s="17" t="s">
        <v>227</v>
      </c>
      <c r="K312" s="17" t="s">
        <v>227</v>
      </c>
      <c r="L312" s="17" t="s">
        <v>227</v>
      </c>
      <c r="M312" s="17" t="s">
        <v>227</v>
      </c>
      <c r="N312" s="17" t="s">
        <v>227</v>
      </c>
      <c r="O312" s="17" t="s">
        <v>227</v>
      </c>
      <c r="P312" s="17" t="s">
        <v>227</v>
      </c>
      <c r="Q312" s="17" t="s">
        <v>227</v>
      </c>
      <c r="R312" s="17" t="s">
        <v>227</v>
      </c>
      <c r="S312" s="17" t="s">
        <v>227</v>
      </c>
      <c r="T312" s="17" t="s">
        <v>227</v>
      </c>
      <c r="U312" s="15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228</v>
      </c>
      <c r="C313" s="9" t="s">
        <v>228</v>
      </c>
      <c r="D313" s="151" t="s">
        <v>230</v>
      </c>
      <c r="E313" s="152" t="s">
        <v>231</v>
      </c>
      <c r="F313" s="152" t="s">
        <v>233</v>
      </c>
      <c r="G313" s="152" t="s">
        <v>234</v>
      </c>
      <c r="H313" s="152" t="s">
        <v>236</v>
      </c>
      <c r="I313" s="152" t="s">
        <v>237</v>
      </c>
      <c r="J313" s="152" t="s">
        <v>238</v>
      </c>
      <c r="K313" s="152" t="s">
        <v>239</v>
      </c>
      <c r="L313" s="152" t="s">
        <v>240</v>
      </c>
      <c r="M313" s="152" t="s">
        <v>280</v>
      </c>
      <c r="N313" s="152" t="s">
        <v>243</v>
      </c>
      <c r="O313" s="152" t="s">
        <v>244</v>
      </c>
      <c r="P313" s="152" t="s">
        <v>245</v>
      </c>
      <c r="Q313" s="152" t="s">
        <v>246</v>
      </c>
      <c r="R313" s="152" t="s">
        <v>247</v>
      </c>
      <c r="S313" s="152" t="s">
        <v>248</v>
      </c>
      <c r="T313" s="152" t="s">
        <v>250</v>
      </c>
      <c r="U313" s="15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3</v>
      </c>
    </row>
    <row r="314" spans="1:65">
      <c r="A314" s="30"/>
      <c r="B314" s="19"/>
      <c r="C314" s="9"/>
      <c r="D314" s="10" t="s">
        <v>300</v>
      </c>
      <c r="E314" s="11" t="s">
        <v>116</v>
      </c>
      <c r="F314" s="11" t="s">
        <v>300</v>
      </c>
      <c r="G314" s="11" t="s">
        <v>301</v>
      </c>
      <c r="H314" s="11" t="s">
        <v>300</v>
      </c>
      <c r="I314" s="11" t="s">
        <v>301</v>
      </c>
      <c r="J314" s="11" t="s">
        <v>301</v>
      </c>
      <c r="K314" s="11" t="s">
        <v>301</v>
      </c>
      <c r="L314" s="11" t="s">
        <v>301</v>
      </c>
      <c r="M314" s="11" t="s">
        <v>301</v>
      </c>
      <c r="N314" s="11" t="s">
        <v>300</v>
      </c>
      <c r="O314" s="11" t="s">
        <v>300</v>
      </c>
      <c r="P314" s="11" t="s">
        <v>301</v>
      </c>
      <c r="Q314" s="11" t="s">
        <v>300</v>
      </c>
      <c r="R314" s="11" t="s">
        <v>300</v>
      </c>
      <c r="S314" s="11" t="s">
        <v>300</v>
      </c>
      <c r="T314" s="11" t="s">
        <v>301</v>
      </c>
      <c r="U314" s="15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15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8">
        <v>1</v>
      </c>
      <c r="C316" s="14">
        <v>1</v>
      </c>
      <c r="D316" s="215">
        <v>19.809999999999999</v>
      </c>
      <c r="E316" s="228">
        <v>14.723500000000001</v>
      </c>
      <c r="F316" s="215">
        <v>21.227305005721416</v>
      </c>
      <c r="G316" s="215">
        <v>21.1</v>
      </c>
      <c r="H316" s="215">
        <v>20</v>
      </c>
      <c r="I316" s="215">
        <v>19.100000000000001</v>
      </c>
      <c r="J316" s="215">
        <v>20.3</v>
      </c>
      <c r="K316" s="215">
        <v>21</v>
      </c>
      <c r="L316" s="215">
        <v>18.2</v>
      </c>
      <c r="M316" s="215">
        <v>20.100000000000001</v>
      </c>
      <c r="N316" s="215">
        <v>20.699922589364899</v>
      </c>
      <c r="O316" s="215">
        <v>19.100000000000001</v>
      </c>
      <c r="P316" s="215">
        <v>21.5</v>
      </c>
      <c r="Q316" s="215">
        <v>19.13</v>
      </c>
      <c r="R316" s="215">
        <v>19</v>
      </c>
      <c r="S316" s="228">
        <v>17.59</v>
      </c>
      <c r="T316" s="215">
        <v>20</v>
      </c>
      <c r="U316" s="216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  <c r="AL316" s="217"/>
      <c r="AM316" s="217"/>
      <c r="AN316" s="217"/>
      <c r="AO316" s="217"/>
      <c r="AP316" s="217"/>
      <c r="AQ316" s="217"/>
      <c r="AR316" s="217"/>
      <c r="AS316" s="217"/>
      <c r="AT316" s="217"/>
      <c r="AU316" s="217"/>
      <c r="AV316" s="217"/>
      <c r="AW316" s="217"/>
      <c r="AX316" s="217"/>
      <c r="AY316" s="217"/>
      <c r="AZ316" s="217"/>
      <c r="BA316" s="217"/>
      <c r="BB316" s="217"/>
      <c r="BC316" s="217"/>
      <c r="BD316" s="217"/>
      <c r="BE316" s="217"/>
      <c r="BF316" s="217"/>
      <c r="BG316" s="217"/>
      <c r="BH316" s="217"/>
      <c r="BI316" s="217"/>
      <c r="BJ316" s="217"/>
      <c r="BK316" s="217"/>
      <c r="BL316" s="217"/>
      <c r="BM316" s="218">
        <v>1</v>
      </c>
    </row>
    <row r="317" spans="1:65">
      <c r="A317" s="30"/>
      <c r="B317" s="19">
        <v>1</v>
      </c>
      <c r="C317" s="9">
        <v>2</v>
      </c>
      <c r="D317" s="219">
        <v>20.420000000000002</v>
      </c>
      <c r="E317" s="229">
        <v>14.8665</v>
      </c>
      <c r="F317" s="219">
        <v>20.358206058954615</v>
      </c>
      <c r="G317" s="219">
        <v>20.399999999999999</v>
      </c>
      <c r="H317" s="219">
        <v>20.3</v>
      </c>
      <c r="I317" s="219">
        <v>19.100000000000001</v>
      </c>
      <c r="J317" s="219">
        <v>21</v>
      </c>
      <c r="K317" s="219">
        <v>20.2</v>
      </c>
      <c r="L317" s="219">
        <v>18.7</v>
      </c>
      <c r="M317" s="219">
        <v>19.850000000000001</v>
      </c>
      <c r="N317" s="219">
        <v>19.623147101087302</v>
      </c>
      <c r="O317" s="219">
        <v>19.3</v>
      </c>
      <c r="P317" s="219">
        <v>21.6</v>
      </c>
      <c r="Q317" s="219">
        <v>19.21</v>
      </c>
      <c r="R317" s="219">
        <v>19</v>
      </c>
      <c r="S317" s="229">
        <v>17.510000000000002</v>
      </c>
      <c r="T317" s="219">
        <v>22</v>
      </c>
      <c r="U317" s="216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17"/>
      <c r="AT317" s="217"/>
      <c r="AU317" s="217"/>
      <c r="AV317" s="217"/>
      <c r="AW317" s="217"/>
      <c r="AX317" s="217"/>
      <c r="AY317" s="217"/>
      <c r="AZ317" s="217"/>
      <c r="BA317" s="217"/>
      <c r="BB317" s="217"/>
      <c r="BC317" s="217"/>
      <c r="BD317" s="217"/>
      <c r="BE317" s="217"/>
      <c r="BF317" s="217"/>
      <c r="BG317" s="217"/>
      <c r="BH317" s="217"/>
      <c r="BI317" s="217"/>
      <c r="BJ317" s="217"/>
      <c r="BK317" s="217"/>
      <c r="BL317" s="217"/>
      <c r="BM317" s="218">
        <v>30</v>
      </c>
    </row>
    <row r="318" spans="1:65">
      <c r="A318" s="30"/>
      <c r="B318" s="19">
        <v>1</v>
      </c>
      <c r="C318" s="9">
        <v>3</v>
      </c>
      <c r="D318" s="219">
        <v>19.97</v>
      </c>
      <c r="E318" s="229">
        <v>15.555499999999997</v>
      </c>
      <c r="F318" s="219">
        <v>20.712584432994195</v>
      </c>
      <c r="G318" s="219">
        <v>21.6</v>
      </c>
      <c r="H318" s="219">
        <v>20.6</v>
      </c>
      <c r="I318" s="219">
        <v>19.399999999999999</v>
      </c>
      <c r="J318" s="219">
        <v>20.6</v>
      </c>
      <c r="K318" s="219">
        <v>20.9</v>
      </c>
      <c r="L318" s="219">
        <v>18.600000000000001</v>
      </c>
      <c r="M318" s="219">
        <v>19.25</v>
      </c>
      <c r="N318" s="219">
        <v>19.2525666175002</v>
      </c>
      <c r="O318" s="219">
        <v>19.100000000000001</v>
      </c>
      <c r="P318" s="219">
        <v>22.1</v>
      </c>
      <c r="Q318" s="219">
        <v>19.43</v>
      </c>
      <c r="R318" s="219">
        <v>19</v>
      </c>
      <c r="S318" s="229">
        <v>17.47</v>
      </c>
      <c r="T318" s="219">
        <v>22</v>
      </c>
      <c r="U318" s="216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17"/>
      <c r="AT318" s="217"/>
      <c r="AU318" s="217"/>
      <c r="AV318" s="217"/>
      <c r="AW318" s="217"/>
      <c r="AX318" s="217"/>
      <c r="AY318" s="217"/>
      <c r="AZ318" s="217"/>
      <c r="BA318" s="217"/>
      <c r="BB318" s="217"/>
      <c r="BC318" s="217"/>
      <c r="BD318" s="217"/>
      <c r="BE318" s="217"/>
      <c r="BF318" s="217"/>
      <c r="BG318" s="217"/>
      <c r="BH318" s="217"/>
      <c r="BI318" s="217"/>
      <c r="BJ318" s="217"/>
      <c r="BK318" s="217"/>
      <c r="BL318" s="217"/>
      <c r="BM318" s="218">
        <v>16</v>
      </c>
    </row>
    <row r="319" spans="1:65">
      <c r="A319" s="30"/>
      <c r="B319" s="19">
        <v>1</v>
      </c>
      <c r="C319" s="9">
        <v>4</v>
      </c>
      <c r="D319" s="219">
        <v>19.850000000000001</v>
      </c>
      <c r="E319" s="229">
        <v>15.692000000000002</v>
      </c>
      <c r="F319" s="219">
        <v>19.904458059017276</v>
      </c>
      <c r="G319" s="219">
        <v>20.9</v>
      </c>
      <c r="H319" s="219">
        <v>19.600000000000001</v>
      </c>
      <c r="I319" s="219">
        <v>20</v>
      </c>
      <c r="J319" s="219">
        <v>20.3</v>
      </c>
      <c r="K319" s="219">
        <v>20.8</v>
      </c>
      <c r="L319" s="219">
        <v>18.149999999999999</v>
      </c>
      <c r="M319" s="219">
        <v>19.5</v>
      </c>
      <c r="N319" s="219">
        <v>19.870866625666299</v>
      </c>
      <c r="O319" s="219">
        <v>19.5</v>
      </c>
      <c r="P319" s="219">
        <v>21.5</v>
      </c>
      <c r="Q319" s="219">
        <v>18.77</v>
      </c>
      <c r="R319" s="219">
        <v>19</v>
      </c>
      <c r="S319" s="229">
        <v>17.5</v>
      </c>
      <c r="T319" s="219">
        <v>22</v>
      </c>
      <c r="U319" s="216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  <c r="AL319" s="217"/>
      <c r="AM319" s="217"/>
      <c r="AN319" s="217"/>
      <c r="AO319" s="217"/>
      <c r="AP319" s="217"/>
      <c r="AQ319" s="217"/>
      <c r="AR319" s="217"/>
      <c r="AS319" s="217"/>
      <c r="AT319" s="217"/>
      <c r="AU319" s="217"/>
      <c r="AV319" s="217"/>
      <c r="AW319" s="217"/>
      <c r="AX319" s="217"/>
      <c r="AY319" s="217"/>
      <c r="AZ319" s="217"/>
      <c r="BA319" s="217"/>
      <c r="BB319" s="217"/>
      <c r="BC319" s="217"/>
      <c r="BD319" s="217"/>
      <c r="BE319" s="217"/>
      <c r="BF319" s="217"/>
      <c r="BG319" s="217"/>
      <c r="BH319" s="217"/>
      <c r="BI319" s="217"/>
      <c r="BJ319" s="217"/>
      <c r="BK319" s="217"/>
      <c r="BL319" s="217"/>
      <c r="BM319" s="218">
        <v>20.014188059603637</v>
      </c>
    </row>
    <row r="320" spans="1:65">
      <c r="A320" s="30"/>
      <c r="B320" s="19">
        <v>1</v>
      </c>
      <c r="C320" s="9">
        <v>5</v>
      </c>
      <c r="D320" s="219">
        <v>19.71</v>
      </c>
      <c r="E320" s="229">
        <v>14.507999999999999</v>
      </c>
      <c r="F320" s="219">
        <v>19.687641402493448</v>
      </c>
      <c r="G320" s="219">
        <v>20.399999999999999</v>
      </c>
      <c r="H320" s="219">
        <v>20.100000000000001</v>
      </c>
      <c r="I320" s="219">
        <v>20.100000000000001</v>
      </c>
      <c r="J320" s="219">
        <v>20.5</v>
      </c>
      <c r="K320" s="219">
        <v>20</v>
      </c>
      <c r="L320" s="219">
        <v>18.25</v>
      </c>
      <c r="M320" s="219">
        <v>20.399999999999999</v>
      </c>
      <c r="N320" s="219">
        <v>19.831401662975502</v>
      </c>
      <c r="O320" s="219">
        <v>19.100000000000001</v>
      </c>
      <c r="P320" s="219">
        <v>20.9</v>
      </c>
      <c r="Q320" s="219">
        <v>19.39</v>
      </c>
      <c r="R320" s="219">
        <v>19</v>
      </c>
      <c r="S320" s="229">
        <v>17.45</v>
      </c>
      <c r="T320" s="219">
        <v>21</v>
      </c>
      <c r="U320" s="216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  <c r="AL320" s="217"/>
      <c r="AM320" s="217"/>
      <c r="AN320" s="217"/>
      <c r="AO320" s="217"/>
      <c r="AP320" s="217"/>
      <c r="AQ320" s="217"/>
      <c r="AR320" s="217"/>
      <c r="AS320" s="217"/>
      <c r="AT320" s="217"/>
      <c r="AU320" s="217"/>
      <c r="AV320" s="217"/>
      <c r="AW320" s="217"/>
      <c r="AX320" s="217"/>
      <c r="AY320" s="217"/>
      <c r="AZ320" s="217"/>
      <c r="BA320" s="217"/>
      <c r="BB320" s="217"/>
      <c r="BC320" s="217"/>
      <c r="BD320" s="217"/>
      <c r="BE320" s="217"/>
      <c r="BF320" s="217"/>
      <c r="BG320" s="217"/>
      <c r="BH320" s="217"/>
      <c r="BI320" s="217"/>
      <c r="BJ320" s="217"/>
      <c r="BK320" s="217"/>
      <c r="BL320" s="217"/>
      <c r="BM320" s="218">
        <v>35</v>
      </c>
    </row>
    <row r="321" spans="1:65">
      <c r="A321" s="30"/>
      <c r="B321" s="19">
        <v>1</v>
      </c>
      <c r="C321" s="9">
        <v>6</v>
      </c>
      <c r="D321" s="219">
        <v>19.77</v>
      </c>
      <c r="E321" s="229">
        <v>14.821</v>
      </c>
      <c r="F321" s="219">
        <v>19.938984914310463</v>
      </c>
      <c r="G321" s="219">
        <v>20.9</v>
      </c>
      <c r="H321" s="219">
        <v>20.399999999999999</v>
      </c>
      <c r="I321" s="219">
        <v>19.399999999999999</v>
      </c>
      <c r="J321" s="219">
        <v>19.899999999999999</v>
      </c>
      <c r="K321" s="219">
        <v>19.8</v>
      </c>
      <c r="L321" s="219">
        <v>18.350000000000001</v>
      </c>
      <c r="M321" s="219">
        <v>19.55</v>
      </c>
      <c r="N321" s="219">
        <v>19.869840894242099</v>
      </c>
      <c r="O321" s="219">
        <v>19.2</v>
      </c>
      <c r="P321" s="219">
        <v>21.9</v>
      </c>
      <c r="Q321" s="219">
        <v>19.440000000000001</v>
      </c>
      <c r="R321" s="219">
        <v>19</v>
      </c>
      <c r="S321" s="229">
        <v>17.27</v>
      </c>
      <c r="T321" s="219">
        <v>22</v>
      </c>
      <c r="U321" s="216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  <c r="AL321" s="217"/>
      <c r="AM321" s="217"/>
      <c r="AN321" s="217"/>
      <c r="AO321" s="217"/>
      <c r="AP321" s="217"/>
      <c r="AQ321" s="217"/>
      <c r="AR321" s="217"/>
      <c r="AS321" s="217"/>
      <c r="AT321" s="217"/>
      <c r="AU321" s="217"/>
      <c r="AV321" s="217"/>
      <c r="AW321" s="217"/>
      <c r="AX321" s="217"/>
      <c r="AY321" s="217"/>
      <c r="AZ321" s="217"/>
      <c r="BA321" s="217"/>
      <c r="BB321" s="217"/>
      <c r="BC321" s="217"/>
      <c r="BD321" s="217"/>
      <c r="BE321" s="217"/>
      <c r="BF321" s="217"/>
      <c r="BG321" s="217"/>
      <c r="BH321" s="217"/>
      <c r="BI321" s="217"/>
      <c r="BJ321" s="217"/>
      <c r="BK321" s="217"/>
      <c r="BL321" s="217"/>
      <c r="BM321" s="220"/>
    </row>
    <row r="322" spans="1:65">
      <c r="A322" s="30"/>
      <c r="B322" s="20" t="s">
        <v>260</v>
      </c>
      <c r="C322" s="12"/>
      <c r="D322" s="221">
        <v>19.92166666666667</v>
      </c>
      <c r="E322" s="221">
        <v>15.027749999999999</v>
      </c>
      <c r="F322" s="221">
        <v>20.304863312248568</v>
      </c>
      <c r="G322" s="221">
        <v>20.883333333333336</v>
      </c>
      <c r="H322" s="221">
        <v>20.166666666666668</v>
      </c>
      <c r="I322" s="221">
        <v>19.516666666666666</v>
      </c>
      <c r="J322" s="221">
        <v>20.433333333333334</v>
      </c>
      <c r="K322" s="221">
        <v>20.45</v>
      </c>
      <c r="L322" s="221">
        <v>18.375</v>
      </c>
      <c r="M322" s="221">
        <v>19.774999999999999</v>
      </c>
      <c r="N322" s="221">
        <v>19.857957581806051</v>
      </c>
      <c r="O322" s="221">
        <v>19.216666666666665</v>
      </c>
      <c r="P322" s="221">
        <v>21.583333333333332</v>
      </c>
      <c r="Q322" s="221">
        <v>19.228333333333335</v>
      </c>
      <c r="R322" s="221">
        <v>19</v>
      </c>
      <c r="S322" s="221">
        <v>17.465</v>
      </c>
      <c r="T322" s="221">
        <v>21.5</v>
      </c>
      <c r="U322" s="216"/>
      <c r="V322" s="217"/>
      <c r="W322" s="217"/>
      <c r="X322" s="217"/>
      <c r="Y322" s="217"/>
      <c r="Z322" s="217"/>
      <c r="AA322" s="217"/>
      <c r="AB322" s="217"/>
      <c r="AC322" s="217"/>
      <c r="AD322" s="217"/>
      <c r="AE322" s="217"/>
      <c r="AF322" s="217"/>
      <c r="AG322" s="217"/>
      <c r="AH322" s="217"/>
      <c r="AI322" s="217"/>
      <c r="AJ322" s="217"/>
      <c r="AK322" s="217"/>
      <c r="AL322" s="217"/>
      <c r="AM322" s="217"/>
      <c r="AN322" s="217"/>
      <c r="AO322" s="217"/>
      <c r="AP322" s="217"/>
      <c r="AQ322" s="217"/>
      <c r="AR322" s="217"/>
      <c r="AS322" s="217"/>
      <c r="AT322" s="217"/>
      <c r="AU322" s="217"/>
      <c r="AV322" s="217"/>
      <c r="AW322" s="217"/>
      <c r="AX322" s="217"/>
      <c r="AY322" s="217"/>
      <c r="AZ322" s="217"/>
      <c r="BA322" s="217"/>
      <c r="BB322" s="217"/>
      <c r="BC322" s="217"/>
      <c r="BD322" s="217"/>
      <c r="BE322" s="217"/>
      <c r="BF322" s="217"/>
      <c r="BG322" s="217"/>
      <c r="BH322" s="217"/>
      <c r="BI322" s="217"/>
      <c r="BJ322" s="217"/>
      <c r="BK322" s="217"/>
      <c r="BL322" s="217"/>
      <c r="BM322" s="220"/>
    </row>
    <row r="323" spans="1:65">
      <c r="A323" s="30"/>
      <c r="B323" s="3" t="s">
        <v>261</v>
      </c>
      <c r="C323" s="29"/>
      <c r="D323" s="219">
        <v>19.829999999999998</v>
      </c>
      <c r="E323" s="219">
        <v>14.84375</v>
      </c>
      <c r="F323" s="219">
        <v>20.148595486632537</v>
      </c>
      <c r="G323" s="219">
        <v>20.9</v>
      </c>
      <c r="H323" s="219">
        <v>20.200000000000003</v>
      </c>
      <c r="I323" s="219">
        <v>19.399999999999999</v>
      </c>
      <c r="J323" s="219">
        <v>20.399999999999999</v>
      </c>
      <c r="K323" s="219">
        <v>20.5</v>
      </c>
      <c r="L323" s="219">
        <v>18.3</v>
      </c>
      <c r="M323" s="219">
        <v>19.700000000000003</v>
      </c>
      <c r="N323" s="219">
        <v>19.850621278608799</v>
      </c>
      <c r="O323" s="219">
        <v>19.149999999999999</v>
      </c>
      <c r="P323" s="219">
        <v>21.55</v>
      </c>
      <c r="Q323" s="219">
        <v>19.3</v>
      </c>
      <c r="R323" s="219">
        <v>19</v>
      </c>
      <c r="S323" s="219">
        <v>17.484999999999999</v>
      </c>
      <c r="T323" s="219">
        <v>22</v>
      </c>
      <c r="U323" s="216"/>
      <c r="V323" s="217"/>
      <c r="W323" s="217"/>
      <c r="X323" s="217"/>
      <c r="Y323" s="217"/>
      <c r="Z323" s="217"/>
      <c r="AA323" s="217"/>
      <c r="AB323" s="217"/>
      <c r="AC323" s="217"/>
      <c r="AD323" s="217"/>
      <c r="AE323" s="217"/>
      <c r="AF323" s="217"/>
      <c r="AG323" s="217"/>
      <c r="AH323" s="217"/>
      <c r="AI323" s="217"/>
      <c r="AJ323" s="217"/>
      <c r="AK323" s="217"/>
      <c r="AL323" s="217"/>
      <c r="AM323" s="217"/>
      <c r="AN323" s="217"/>
      <c r="AO323" s="217"/>
      <c r="AP323" s="217"/>
      <c r="AQ323" s="217"/>
      <c r="AR323" s="217"/>
      <c r="AS323" s="217"/>
      <c r="AT323" s="217"/>
      <c r="AU323" s="217"/>
      <c r="AV323" s="217"/>
      <c r="AW323" s="217"/>
      <c r="AX323" s="217"/>
      <c r="AY323" s="217"/>
      <c r="AZ323" s="217"/>
      <c r="BA323" s="217"/>
      <c r="BB323" s="217"/>
      <c r="BC323" s="217"/>
      <c r="BD323" s="217"/>
      <c r="BE323" s="217"/>
      <c r="BF323" s="217"/>
      <c r="BG323" s="217"/>
      <c r="BH323" s="217"/>
      <c r="BI323" s="217"/>
      <c r="BJ323" s="217"/>
      <c r="BK323" s="217"/>
      <c r="BL323" s="217"/>
      <c r="BM323" s="220"/>
    </row>
    <row r="324" spans="1:65">
      <c r="A324" s="30"/>
      <c r="B324" s="3" t="s">
        <v>262</v>
      </c>
      <c r="C324" s="29"/>
      <c r="D324" s="24">
        <v>0.2592617724745917</v>
      </c>
      <c r="E324" s="24">
        <v>0.47983400775684903</v>
      </c>
      <c r="F324" s="24">
        <v>0.5822602328100378</v>
      </c>
      <c r="G324" s="24">
        <v>0.45350486950711755</v>
      </c>
      <c r="H324" s="24">
        <v>0.35023801430836493</v>
      </c>
      <c r="I324" s="24">
        <v>0.43550736694878844</v>
      </c>
      <c r="J324" s="24">
        <v>0.36696957185394402</v>
      </c>
      <c r="K324" s="24">
        <v>0.51283525619832315</v>
      </c>
      <c r="L324" s="24">
        <v>0.22527760652137663</v>
      </c>
      <c r="M324" s="24">
        <v>0.42514703338962606</v>
      </c>
      <c r="N324" s="24">
        <v>0.47572099571595161</v>
      </c>
      <c r="O324" s="24">
        <v>0.16020819787597168</v>
      </c>
      <c r="P324" s="24">
        <v>0.41190613817551591</v>
      </c>
      <c r="Q324" s="24">
        <v>0.25755905471690743</v>
      </c>
      <c r="R324" s="24">
        <v>0</v>
      </c>
      <c r="S324" s="24">
        <v>0.10691117808723304</v>
      </c>
      <c r="T324" s="24">
        <v>0.83666002653407556</v>
      </c>
      <c r="U324" s="15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86</v>
      </c>
      <c r="C325" s="29"/>
      <c r="D325" s="13">
        <v>1.3014060360140132E-2</v>
      </c>
      <c r="E325" s="13">
        <v>3.1929863602791438E-2</v>
      </c>
      <c r="F325" s="13">
        <v>2.8675900145498597E-2</v>
      </c>
      <c r="G325" s="13">
        <v>2.1716115060197164E-2</v>
      </c>
      <c r="H325" s="13">
        <v>1.7367174263224705E-2</v>
      </c>
      <c r="I325" s="13">
        <v>2.2314638784737238E-2</v>
      </c>
      <c r="J325" s="13">
        <v>1.7959359144564958E-2</v>
      </c>
      <c r="K325" s="13">
        <v>2.5077518640504802E-2</v>
      </c>
      <c r="L325" s="13">
        <v>1.2260005797081721E-2</v>
      </c>
      <c r="M325" s="13">
        <v>2.1499217870524709E-2</v>
      </c>
      <c r="N325" s="13">
        <v>2.3956189540449483E-2</v>
      </c>
      <c r="O325" s="13">
        <v>8.336940045583956E-3</v>
      </c>
      <c r="P325" s="13">
        <v>1.9084454278402281E-2</v>
      </c>
      <c r="Q325" s="13">
        <v>1.339476751583119E-2</v>
      </c>
      <c r="R325" s="13">
        <v>0</v>
      </c>
      <c r="S325" s="13">
        <v>6.1214530825784734E-3</v>
      </c>
      <c r="T325" s="13">
        <v>3.8914419838794213E-2</v>
      </c>
      <c r="U325" s="15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263</v>
      </c>
      <c r="C326" s="29"/>
      <c r="D326" s="13">
        <v>-4.6227902256854581E-3</v>
      </c>
      <c r="E326" s="13">
        <v>-0.24914515866212905</v>
      </c>
      <c r="F326" s="13">
        <v>1.4523459646690551E-2</v>
      </c>
      <c r="G326" s="13">
        <v>4.342645682859203E-2</v>
      </c>
      <c r="H326" s="13">
        <v>7.6185257482810353E-3</v>
      </c>
      <c r="I326" s="13">
        <v>-2.4858434998977663E-2</v>
      </c>
      <c r="J326" s="13">
        <v>2.0942407080489778E-2</v>
      </c>
      <c r="K326" s="13">
        <v>2.1775149663752824E-2</v>
      </c>
      <c r="L326" s="13">
        <v>-8.1901301952496008E-2</v>
      </c>
      <c r="M326" s="13">
        <v>-1.1950924958400444E-2</v>
      </c>
      <c r="N326" s="13">
        <v>-7.8059862999347862E-3</v>
      </c>
      <c r="O326" s="13">
        <v>-3.9847801497712387E-2</v>
      </c>
      <c r="P326" s="13">
        <v>7.8401645325639535E-2</v>
      </c>
      <c r="Q326" s="13">
        <v>-3.9264881689428099E-2</v>
      </c>
      <c r="R326" s="13">
        <v>-5.0673455080131879E-2</v>
      </c>
      <c r="S326" s="13">
        <v>-0.12736904699865803</v>
      </c>
      <c r="T326" s="13">
        <v>7.4237932409324525E-2</v>
      </c>
      <c r="U326" s="15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264</v>
      </c>
      <c r="C327" s="47"/>
      <c r="D327" s="45">
        <v>7.0000000000000007E-2</v>
      </c>
      <c r="E327" s="45">
        <v>5.17</v>
      </c>
      <c r="F327" s="45">
        <v>0.48</v>
      </c>
      <c r="G327" s="45">
        <v>1.1000000000000001</v>
      </c>
      <c r="H327" s="45">
        <v>0.33</v>
      </c>
      <c r="I327" s="45">
        <v>0.37</v>
      </c>
      <c r="J327" s="45">
        <v>0.62</v>
      </c>
      <c r="K327" s="45">
        <v>0.63</v>
      </c>
      <c r="L327" s="45">
        <v>1.59</v>
      </c>
      <c r="M327" s="45">
        <v>0.09</v>
      </c>
      <c r="N327" s="45">
        <v>0</v>
      </c>
      <c r="O327" s="45">
        <v>0.69</v>
      </c>
      <c r="P327" s="45">
        <v>1.85</v>
      </c>
      <c r="Q327" s="45">
        <v>0.67</v>
      </c>
      <c r="R327" s="45">
        <v>0.92</v>
      </c>
      <c r="S327" s="45">
        <v>2.56</v>
      </c>
      <c r="T327" s="45">
        <v>1.76</v>
      </c>
      <c r="U327" s="15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BM328" s="55"/>
    </row>
    <row r="329" spans="1:65" ht="15">
      <c r="B329" s="8" t="s">
        <v>558</v>
      </c>
      <c r="BM329" s="28" t="s">
        <v>67</v>
      </c>
    </row>
    <row r="330" spans="1:65" ht="15">
      <c r="A330" s="25" t="s">
        <v>5</v>
      </c>
      <c r="B330" s="18" t="s">
        <v>112</v>
      </c>
      <c r="C330" s="15" t="s">
        <v>113</v>
      </c>
      <c r="D330" s="16" t="s">
        <v>227</v>
      </c>
      <c r="E330" s="17" t="s">
        <v>227</v>
      </c>
      <c r="F330" s="17" t="s">
        <v>227</v>
      </c>
      <c r="G330" s="17" t="s">
        <v>227</v>
      </c>
      <c r="H330" s="17" t="s">
        <v>227</v>
      </c>
      <c r="I330" s="17" t="s">
        <v>227</v>
      </c>
      <c r="J330" s="15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228</v>
      </c>
      <c r="C331" s="9" t="s">
        <v>228</v>
      </c>
      <c r="D331" s="151" t="s">
        <v>231</v>
      </c>
      <c r="E331" s="152" t="s">
        <v>233</v>
      </c>
      <c r="F331" s="152" t="s">
        <v>234</v>
      </c>
      <c r="G331" s="152" t="s">
        <v>236</v>
      </c>
      <c r="H331" s="152" t="s">
        <v>243</v>
      </c>
      <c r="I331" s="152" t="s">
        <v>246</v>
      </c>
      <c r="J331" s="15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281</v>
      </c>
      <c r="E332" s="11" t="s">
        <v>300</v>
      </c>
      <c r="F332" s="11" t="s">
        <v>301</v>
      </c>
      <c r="G332" s="11" t="s">
        <v>300</v>
      </c>
      <c r="H332" s="11" t="s">
        <v>300</v>
      </c>
      <c r="I332" s="11" t="s">
        <v>300</v>
      </c>
      <c r="J332" s="15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305</v>
      </c>
      <c r="E333" s="26"/>
      <c r="F333" s="26"/>
      <c r="G333" s="26"/>
      <c r="H333" s="26"/>
      <c r="I333" s="26"/>
      <c r="J333" s="15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4.4421334518855797</v>
      </c>
      <c r="E334" s="22">
        <v>4.7849468197279625</v>
      </c>
      <c r="F334" s="22">
        <v>4.0999999999999996</v>
      </c>
      <c r="G334" s="22">
        <v>4.34</v>
      </c>
      <c r="H334" s="147">
        <v>1.3376684006066755</v>
      </c>
      <c r="I334" s="22">
        <v>4.84</v>
      </c>
      <c r="J334" s="15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4.5027597201689487</v>
      </c>
      <c r="E335" s="11">
        <v>4.6387323518888834</v>
      </c>
      <c r="F335" s="11">
        <v>4.5</v>
      </c>
      <c r="G335" s="11">
        <v>4.53</v>
      </c>
      <c r="H335" s="148">
        <v>1.0683695330001648</v>
      </c>
      <c r="I335" s="11">
        <v>4.8</v>
      </c>
      <c r="J335" s="15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31</v>
      </c>
    </row>
    <row r="336" spans="1:65">
      <c r="A336" s="30"/>
      <c r="B336" s="19">
        <v>1</v>
      </c>
      <c r="C336" s="9">
        <v>3</v>
      </c>
      <c r="D336" s="11">
        <v>4.489181892656517</v>
      </c>
      <c r="E336" s="11">
        <v>4.7632856612232111</v>
      </c>
      <c r="F336" s="11">
        <v>4.5</v>
      </c>
      <c r="G336" s="11">
        <v>4.25</v>
      </c>
      <c r="H336" s="148">
        <v>1.0942921363293701</v>
      </c>
      <c r="I336" s="11">
        <v>4.9400000000000004</v>
      </c>
      <c r="J336" s="15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4.5021889922535197</v>
      </c>
      <c r="E337" s="11">
        <v>4.6390167728521838</v>
      </c>
      <c r="F337" s="11">
        <v>4.3</v>
      </c>
      <c r="G337" s="11">
        <v>4.18</v>
      </c>
      <c r="H337" s="148">
        <v>1.1389607562627557</v>
      </c>
      <c r="I337" s="11">
        <v>4.7699999999999996</v>
      </c>
      <c r="J337" s="15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4.556658429332658</v>
      </c>
    </row>
    <row r="338" spans="1:65">
      <c r="A338" s="30"/>
      <c r="B338" s="19">
        <v>1</v>
      </c>
      <c r="C338" s="9">
        <v>5</v>
      </c>
      <c r="D338" s="11">
        <v>4.5012342842645401</v>
      </c>
      <c r="E338" s="11">
        <v>5.0203512471358414</v>
      </c>
      <c r="F338" s="11">
        <v>4.5999999999999996</v>
      </c>
      <c r="G338" s="11">
        <v>4.33</v>
      </c>
      <c r="H338" s="148">
        <v>1.1994071867272673</v>
      </c>
      <c r="I338" s="11">
        <v>4.84</v>
      </c>
      <c r="J338" s="15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36</v>
      </c>
    </row>
    <row r="339" spans="1:65">
      <c r="A339" s="30"/>
      <c r="B339" s="19">
        <v>1</v>
      </c>
      <c r="C339" s="9">
        <v>6</v>
      </c>
      <c r="D339" s="11">
        <v>4.5151560127768704</v>
      </c>
      <c r="E339" s="11">
        <v>4.8607656731456821</v>
      </c>
      <c r="F339" s="11">
        <v>4.3</v>
      </c>
      <c r="G339" s="11">
        <v>4.07</v>
      </c>
      <c r="H339" s="148">
        <v>1.3093614423018594</v>
      </c>
      <c r="I339" s="11">
        <v>4.8499999999999996</v>
      </c>
      <c r="J339" s="15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260</v>
      </c>
      <c r="C340" s="12"/>
      <c r="D340" s="23">
        <v>4.4921090590009962</v>
      </c>
      <c r="E340" s="23">
        <v>4.7845164209956277</v>
      </c>
      <c r="F340" s="23">
        <v>4.3833333333333337</v>
      </c>
      <c r="G340" s="23">
        <v>4.2833333333333341</v>
      </c>
      <c r="H340" s="23">
        <v>1.1913432425380155</v>
      </c>
      <c r="I340" s="23">
        <v>4.84</v>
      </c>
      <c r="J340" s="15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261</v>
      </c>
      <c r="C341" s="29"/>
      <c r="D341" s="11">
        <v>4.5017116382590299</v>
      </c>
      <c r="E341" s="11">
        <v>4.7741162404755872</v>
      </c>
      <c r="F341" s="11">
        <v>4.4000000000000004</v>
      </c>
      <c r="G341" s="11">
        <v>4.29</v>
      </c>
      <c r="H341" s="11">
        <v>1.1691839714950114</v>
      </c>
      <c r="I341" s="11">
        <v>4.84</v>
      </c>
      <c r="J341" s="15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262</v>
      </c>
      <c r="C342" s="29"/>
      <c r="D342" s="24">
        <v>2.582867809823134E-2</v>
      </c>
      <c r="E342" s="24">
        <v>0.1444341278872803</v>
      </c>
      <c r="F342" s="24">
        <v>0.18348478592697187</v>
      </c>
      <c r="G342" s="24">
        <v>0.15718354451616962</v>
      </c>
      <c r="H342" s="24">
        <v>0.11197298770453834</v>
      </c>
      <c r="I342" s="24">
        <v>5.7619441163551985E-2</v>
      </c>
      <c r="J342" s="203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56"/>
    </row>
    <row r="343" spans="1:65">
      <c r="A343" s="30"/>
      <c r="B343" s="3" t="s">
        <v>86</v>
      </c>
      <c r="C343" s="29"/>
      <c r="D343" s="13">
        <v>5.7497887426569737E-3</v>
      </c>
      <c r="E343" s="13">
        <v>3.0187821543148655E-2</v>
      </c>
      <c r="F343" s="13">
        <v>4.1859646979537306E-2</v>
      </c>
      <c r="G343" s="13">
        <v>3.6696547357860605E-2</v>
      </c>
      <c r="H343" s="13">
        <v>9.3988855357917817E-2</v>
      </c>
      <c r="I343" s="13">
        <v>1.1904843215609915E-2</v>
      </c>
      <c r="J343" s="15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263</v>
      </c>
      <c r="C344" s="29"/>
      <c r="D344" s="13">
        <v>-1.4165944481626447E-2</v>
      </c>
      <c r="E344" s="13">
        <v>5.0005501881856151E-2</v>
      </c>
      <c r="F344" s="13">
        <v>-3.8037763568929295E-2</v>
      </c>
      <c r="G344" s="13">
        <v>-5.9983670103478381E-2</v>
      </c>
      <c r="H344" s="13">
        <v>-0.73854892548694007</v>
      </c>
      <c r="I344" s="13">
        <v>6.2181876272178416E-2</v>
      </c>
      <c r="J344" s="15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264</v>
      </c>
      <c r="C345" s="47"/>
      <c r="D345" s="45">
        <v>0.15</v>
      </c>
      <c r="E345" s="45">
        <v>0.93</v>
      </c>
      <c r="F345" s="45">
        <v>0.15</v>
      </c>
      <c r="G345" s="45">
        <v>0.42</v>
      </c>
      <c r="H345" s="45">
        <v>8.74</v>
      </c>
      <c r="I345" s="45">
        <v>1.08</v>
      </c>
      <c r="J345" s="15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BM346" s="55"/>
    </row>
    <row r="347" spans="1:65" ht="15">
      <c r="B347" s="8" t="s">
        <v>559</v>
      </c>
      <c r="BM347" s="28" t="s">
        <v>287</v>
      </c>
    </row>
    <row r="348" spans="1:65" ht="15">
      <c r="A348" s="25" t="s">
        <v>82</v>
      </c>
      <c r="B348" s="18" t="s">
        <v>112</v>
      </c>
      <c r="C348" s="15" t="s">
        <v>113</v>
      </c>
      <c r="D348" s="16" t="s">
        <v>227</v>
      </c>
      <c r="E348" s="17" t="s">
        <v>227</v>
      </c>
      <c r="F348" s="17" t="s">
        <v>227</v>
      </c>
      <c r="G348" s="17" t="s">
        <v>227</v>
      </c>
      <c r="H348" s="17" t="s">
        <v>227</v>
      </c>
      <c r="I348" s="17" t="s">
        <v>227</v>
      </c>
      <c r="J348" s="17" t="s">
        <v>227</v>
      </c>
      <c r="K348" s="17" t="s">
        <v>227</v>
      </c>
      <c r="L348" s="17" t="s">
        <v>227</v>
      </c>
      <c r="M348" s="17" t="s">
        <v>227</v>
      </c>
      <c r="N348" s="17" t="s">
        <v>227</v>
      </c>
      <c r="O348" s="17" t="s">
        <v>227</v>
      </c>
      <c r="P348" s="17" t="s">
        <v>227</v>
      </c>
      <c r="Q348" s="15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228</v>
      </c>
      <c r="C349" s="9" t="s">
        <v>228</v>
      </c>
      <c r="D349" s="151" t="s">
        <v>230</v>
      </c>
      <c r="E349" s="152" t="s">
        <v>233</v>
      </c>
      <c r="F349" s="152" t="s">
        <v>234</v>
      </c>
      <c r="G349" s="152" t="s">
        <v>236</v>
      </c>
      <c r="H349" s="152" t="s">
        <v>237</v>
      </c>
      <c r="I349" s="152" t="s">
        <v>238</v>
      </c>
      <c r="J349" s="152" t="s">
        <v>239</v>
      </c>
      <c r="K349" s="152" t="s">
        <v>240</v>
      </c>
      <c r="L349" s="152" t="s">
        <v>280</v>
      </c>
      <c r="M349" s="152" t="s">
        <v>244</v>
      </c>
      <c r="N349" s="152" t="s">
        <v>245</v>
      </c>
      <c r="O349" s="152" t="s">
        <v>246</v>
      </c>
      <c r="P349" s="152" t="s">
        <v>250</v>
      </c>
      <c r="Q349" s="15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300</v>
      </c>
      <c r="E350" s="11" t="s">
        <v>300</v>
      </c>
      <c r="F350" s="11" t="s">
        <v>301</v>
      </c>
      <c r="G350" s="11" t="s">
        <v>300</v>
      </c>
      <c r="H350" s="11" t="s">
        <v>301</v>
      </c>
      <c r="I350" s="11" t="s">
        <v>301</v>
      </c>
      <c r="J350" s="11" t="s">
        <v>301</v>
      </c>
      <c r="K350" s="11" t="s">
        <v>301</v>
      </c>
      <c r="L350" s="11" t="s">
        <v>301</v>
      </c>
      <c r="M350" s="11" t="s">
        <v>300</v>
      </c>
      <c r="N350" s="11" t="s">
        <v>301</v>
      </c>
      <c r="O350" s="11" t="s">
        <v>300</v>
      </c>
      <c r="P350" s="11" t="s">
        <v>301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147">
        <v>2.1</v>
      </c>
      <c r="E352" s="147" t="s">
        <v>105</v>
      </c>
      <c r="F352" s="147">
        <v>1.4</v>
      </c>
      <c r="G352" s="22">
        <v>0.25</v>
      </c>
      <c r="H352" s="22">
        <v>0.13</v>
      </c>
      <c r="I352" s="22">
        <v>0.17</v>
      </c>
      <c r="J352" s="22">
        <v>0.14000000000000001</v>
      </c>
      <c r="K352" s="22">
        <v>0.19</v>
      </c>
      <c r="L352" s="22">
        <v>0.17</v>
      </c>
      <c r="M352" s="147">
        <v>1.1000000000000001</v>
      </c>
      <c r="N352" s="22">
        <v>0.4</v>
      </c>
      <c r="O352" s="147">
        <v>1.8</v>
      </c>
      <c r="P352" s="147">
        <v>4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48">
        <v>2.1</v>
      </c>
      <c r="E353" s="148" t="s">
        <v>105</v>
      </c>
      <c r="F353" s="148">
        <v>1.4</v>
      </c>
      <c r="G353" s="11">
        <v>0.28999999999999998</v>
      </c>
      <c r="H353" s="11">
        <v>0.12</v>
      </c>
      <c r="I353" s="11">
        <v>0.19</v>
      </c>
      <c r="J353" s="11">
        <v>0.15</v>
      </c>
      <c r="K353" s="11">
        <v>0.19</v>
      </c>
      <c r="L353" s="11">
        <v>0.16</v>
      </c>
      <c r="M353" s="148">
        <v>1</v>
      </c>
      <c r="N353" s="11">
        <v>0.3</v>
      </c>
      <c r="O353" s="148">
        <v>1.9</v>
      </c>
      <c r="P353" s="148">
        <v>4.8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32</v>
      </c>
    </row>
    <row r="354" spans="1:65">
      <c r="A354" s="30"/>
      <c r="B354" s="19">
        <v>1</v>
      </c>
      <c r="C354" s="9">
        <v>3</v>
      </c>
      <c r="D354" s="148">
        <v>2</v>
      </c>
      <c r="E354" s="148" t="s">
        <v>105</v>
      </c>
      <c r="F354" s="148">
        <v>1.3</v>
      </c>
      <c r="G354" s="11">
        <v>0.3</v>
      </c>
      <c r="H354" s="11">
        <v>0.15</v>
      </c>
      <c r="I354" s="11">
        <v>0.19</v>
      </c>
      <c r="J354" s="11">
        <v>0.14000000000000001</v>
      </c>
      <c r="K354" s="11">
        <v>0.19</v>
      </c>
      <c r="L354" s="11">
        <v>0.18</v>
      </c>
      <c r="M354" s="148">
        <v>1</v>
      </c>
      <c r="N354" s="11">
        <v>0.3</v>
      </c>
      <c r="O354" s="148">
        <v>1.9</v>
      </c>
      <c r="P354" s="148">
        <v>4.3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48">
        <v>2.1</v>
      </c>
      <c r="E355" s="148" t="s">
        <v>105</v>
      </c>
      <c r="F355" s="148">
        <v>1.3</v>
      </c>
      <c r="G355" s="11">
        <v>0.27</v>
      </c>
      <c r="H355" s="11">
        <v>0.15</v>
      </c>
      <c r="I355" s="11">
        <v>0.19</v>
      </c>
      <c r="J355" s="11">
        <v>0.16</v>
      </c>
      <c r="K355" s="11">
        <v>0.18</v>
      </c>
      <c r="L355" s="11">
        <v>0.17</v>
      </c>
      <c r="M355" s="148">
        <v>1</v>
      </c>
      <c r="N355" s="11">
        <v>0.3</v>
      </c>
      <c r="O355" s="148">
        <v>1.8</v>
      </c>
      <c r="P355" s="148">
        <v>3.9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0.20904761904761901</v>
      </c>
    </row>
    <row r="356" spans="1:65">
      <c r="A356" s="30"/>
      <c r="B356" s="19">
        <v>1</v>
      </c>
      <c r="C356" s="9">
        <v>5</v>
      </c>
      <c r="D356" s="148">
        <v>2</v>
      </c>
      <c r="E356" s="148" t="s">
        <v>105</v>
      </c>
      <c r="F356" s="148">
        <v>1.3</v>
      </c>
      <c r="G356" s="11">
        <v>0.28000000000000003</v>
      </c>
      <c r="H356" s="11">
        <v>0.16</v>
      </c>
      <c r="I356" s="11">
        <v>0.19</v>
      </c>
      <c r="J356" s="11">
        <v>0.13</v>
      </c>
      <c r="K356" s="11">
        <v>0.18</v>
      </c>
      <c r="L356" s="11">
        <v>0.18</v>
      </c>
      <c r="M356" s="148">
        <v>1.1000000000000001</v>
      </c>
      <c r="N356" s="11">
        <v>0.4</v>
      </c>
      <c r="O356" s="148">
        <v>1.9</v>
      </c>
      <c r="P356" s="148">
        <v>4.3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41</v>
      </c>
    </row>
    <row r="357" spans="1:65">
      <c r="A357" s="30"/>
      <c r="B357" s="19">
        <v>1</v>
      </c>
      <c r="C357" s="9">
        <v>6</v>
      </c>
      <c r="D357" s="148">
        <v>1.9</v>
      </c>
      <c r="E357" s="148" t="s">
        <v>105</v>
      </c>
      <c r="F357" s="148">
        <v>1.5</v>
      </c>
      <c r="G357" s="11">
        <v>0.27</v>
      </c>
      <c r="H357" s="11">
        <v>0.14000000000000001</v>
      </c>
      <c r="I357" s="11">
        <v>0.19</v>
      </c>
      <c r="J357" s="11">
        <v>0.15</v>
      </c>
      <c r="K357" s="11">
        <v>0.21</v>
      </c>
      <c r="L357" s="11">
        <v>0.18</v>
      </c>
      <c r="M357" s="148">
        <v>1</v>
      </c>
      <c r="N357" s="11">
        <v>0.4</v>
      </c>
      <c r="O357" s="148">
        <v>1.9</v>
      </c>
      <c r="P357" s="148">
        <v>4.7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260</v>
      </c>
      <c r="C358" s="12"/>
      <c r="D358" s="23">
        <v>2.0333333333333337</v>
      </c>
      <c r="E358" s="23" t="s">
        <v>661</v>
      </c>
      <c r="F358" s="23">
        <v>1.3666666666666665</v>
      </c>
      <c r="G358" s="23">
        <v>0.27666666666666667</v>
      </c>
      <c r="H358" s="23">
        <v>0.14166666666666669</v>
      </c>
      <c r="I358" s="23">
        <v>0.18666666666666665</v>
      </c>
      <c r="J358" s="23">
        <v>0.14500000000000002</v>
      </c>
      <c r="K358" s="23">
        <v>0.18999999999999997</v>
      </c>
      <c r="L358" s="23">
        <v>0.17333333333333334</v>
      </c>
      <c r="M358" s="23">
        <v>1.0333333333333332</v>
      </c>
      <c r="N358" s="23">
        <v>0.35000000000000003</v>
      </c>
      <c r="O358" s="23">
        <v>1.8666666666666665</v>
      </c>
      <c r="P358" s="23">
        <v>4.333333333333333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261</v>
      </c>
      <c r="C359" s="29"/>
      <c r="D359" s="11">
        <v>2.0499999999999998</v>
      </c>
      <c r="E359" s="11" t="s">
        <v>661</v>
      </c>
      <c r="F359" s="11">
        <v>1.35</v>
      </c>
      <c r="G359" s="11">
        <v>0.27500000000000002</v>
      </c>
      <c r="H359" s="11">
        <v>0.14500000000000002</v>
      </c>
      <c r="I359" s="11">
        <v>0.19</v>
      </c>
      <c r="J359" s="11">
        <v>0.14500000000000002</v>
      </c>
      <c r="K359" s="11">
        <v>0.19</v>
      </c>
      <c r="L359" s="11">
        <v>0.17499999999999999</v>
      </c>
      <c r="M359" s="11">
        <v>1</v>
      </c>
      <c r="N359" s="11">
        <v>0.35</v>
      </c>
      <c r="O359" s="11">
        <v>1.9</v>
      </c>
      <c r="P359" s="11">
        <v>4.3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262</v>
      </c>
      <c r="C360" s="29"/>
      <c r="D360" s="24">
        <v>8.1649658092772678E-2</v>
      </c>
      <c r="E360" s="24" t="s">
        <v>661</v>
      </c>
      <c r="F360" s="24">
        <v>8.1649658092772567E-2</v>
      </c>
      <c r="G360" s="24">
        <v>1.7511900715418253E-2</v>
      </c>
      <c r="H360" s="24">
        <v>1.4719601443879743E-2</v>
      </c>
      <c r="I360" s="24">
        <v>8.1649658092772578E-3</v>
      </c>
      <c r="J360" s="24">
        <v>1.0488088481701512E-2</v>
      </c>
      <c r="K360" s="24">
        <v>1.0954451150103323E-2</v>
      </c>
      <c r="L360" s="24">
        <v>8.1649658092772543E-3</v>
      </c>
      <c r="M360" s="24">
        <v>5.1639777949432274E-2</v>
      </c>
      <c r="N360" s="24">
        <v>5.4772255750516634E-2</v>
      </c>
      <c r="O360" s="24">
        <v>5.1639777949432163E-2</v>
      </c>
      <c r="P360" s="24">
        <v>0.36147844564602555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86</v>
      </c>
      <c r="C361" s="29"/>
      <c r="D361" s="13">
        <v>4.0155569553822622E-2</v>
      </c>
      <c r="E361" s="13" t="s">
        <v>661</v>
      </c>
      <c r="F361" s="13">
        <v>5.9743652263004328E-2</v>
      </c>
      <c r="G361" s="13">
        <v>6.3296026682234649E-2</v>
      </c>
      <c r="H361" s="13">
        <v>0.1039030690156217</v>
      </c>
      <c r="I361" s="13">
        <v>4.3740888263985311E-2</v>
      </c>
      <c r="J361" s="13">
        <v>7.2331644701389725E-2</v>
      </c>
      <c r="K361" s="13">
        <v>5.7655006053175389E-2</v>
      </c>
      <c r="L361" s="13">
        <v>4.7105571976599543E-2</v>
      </c>
      <c r="M361" s="13">
        <v>4.9973978660740916E-2</v>
      </c>
      <c r="N361" s="13">
        <v>0.15649215928719037</v>
      </c>
      <c r="O361" s="13">
        <v>2.7664166758624376E-2</v>
      </c>
      <c r="P361" s="13">
        <v>8.3418102841390521E-2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8.7266514806378161</v>
      </c>
      <c r="E362" s="13" t="s">
        <v>661</v>
      </c>
      <c r="F362" s="13">
        <v>5.5375854214123006</v>
      </c>
      <c r="G362" s="13">
        <v>0.32346241457858804</v>
      </c>
      <c r="H362" s="13">
        <v>-0.32232346241457832</v>
      </c>
      <c r="I362" s="13">
        <v>-0.10706150341685639</v>
      </c>
      <c r="J362" s="13">
        <v>-0.30637813211845077</v>
      </c>
      <c r="K362" s="13">
        <v>-9.1116173120728838E-2</v>
      </c>
      <c r="L362" s="13">
        <v>-0.17084282460136657</v>
      </c>
      <c r="M362" s="13">
        <v>3.9430523917995446</v>
      </c>
      <c r="N362" s="13">
        <v>0.67425968109339451</v>
      </c>
      <c r="O362" s="13">
        <v>7.929384965831435</v>
      </c>
      <c r="P362" s="13">
        <v>19.728929384965834</v>
      </c>
      <c r="Q362" s="15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>
        <v>5.54</v>
      </c>
      <c r="E363" s="45">
        <v>0.49</v>
      </c>
      <c r="F363" s="45">
        <v>3.34</v>
      </c>
      <c r="G363" s="45">
        <v>0.24</v>
      </c>
      <c r="H363" s="45">
        <v>0.69</v>
      </c>
      <c r="I363" s="45">
        <v>0.54</v>
      </c>
      <c r="J363" s="45">
        <v>0.67</v>
      </c>
      <c r="K363" s="45">
        <v>0.53</v>
      </c>
      <c r="L363" s="45">
        <v>0.57999999999999996</v>
      </c>
      <c r="M363" s="45">
        <v>2.25</v>
      </c>
      <c r="N363" s="45">
        <v>0</v>
      </c>
      <c r="O363" s="45">
        <v>4.99</v>
      </c>
      <c r="P363" s="45">
        <v>13.1</v>
      </c>
      <c r="Q363" s="15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BM364" s="55"/>
    </row>
    <row r="365" spans="1:65" ht="15">
      <c r="B365" s="8" t="s">
        <v>560</v>
      </c>
      <c r="BM365" s="28" t="s">
        <v>67</v>
      </c>
    </row>
    <row r="366" spans="1:65" ht="15">
      <c r="A366" s="25" t="s">
        <v>8</v>
      </c>
      <c r="B366" s="18" t="s">
        <v>112</v>
      </c>
      <c r="C366" s="15" t="s">
        <v>113</v>
      </c>
      <c r="D366" s="16" t="s">
        <v>227</v>
      </c>
      <c r="E366" s="17" t="s">
        <v>227</v>
      </c>
      <c r="F366" s="17" t="s">
        <v>227</v>
      </c>
      <c r="G366" s="17" t="s">
        <v>227</v>
      </c>
      <c r="H366" s="17" t="s">
        <v>227</v>
      </c>
      <c r="I366" s="17" t="s">
        <v>227</v>
      </c>
      <c r="J366" s="17" t="s">
        <v>227</v>
      </c>
      <c r="K366" s="17" t="s">
        <v>227</v>
      </c>
      <c r="L366" s="17" t="s">
        <v>227</v>
      </c>
      <c r="M366" s="17" t="s">
        <v>227</v>
      </c>
      <c r="N366" s="17" t="s">
        <v>227</v>
      </c>
      <c r="O366" s="17" t="s">
        <v>227</v>
      </c>
      <c r="P366" s="17" t="s">
        <v>227</v>
      </c>
      <c r="Q366" s="17" t="s">
        <v>227</v>
      </c>
      <c r="R366" s="17" t="s">
        <v>227</v>
      </c>
      <c r="S366" s="17" t="s">
        <v>227</v>
      </c>
      <c r="T366" s="15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51" t="s">
        <v>230</v>
      </c>
      <c r="E367" s="152" t="s">
        <v>231</v>
      </c>
      <c r="F367" s="152" t="s">
        <v>233</v>
      </c>
      <c r="G367" s="152" t="s">
        <v>234</v>
      </c>
      <c r="H367" s="152" t="s">
        <v>236</v>
      </c>
      <c r="I367" s="152" t="s">
        <v>237</v>
      </c>
      <c r="J367" s="152" t="s">
        <v>238</v>
      </c>
      <c r="K367" s="152" t="s">
        <v>239</v>
      </c>
      <c r="L367" s="152" t="s">
        <v>240</v>
      </c>
      <c r="M367" s="152" t="s">
        <v>280</v>
      </c>
      <c r="N367" s="152" t="s">
        <v>243</v>
      </c>
      <c r="O367" s="152" t="s">
        <v>244</v>
      </c>
      <c r="P367" s="152" t="s">
        <v>245</v>
      </c>
      <c r="Q367" s="152" t="s">
        <v>246</v>
      </c>
      <c r="R367" s="152" t="s">
        <v>248</v>
      </c>
      <c r="S367" s="152" t="s">
        <v>250</v>
      </c>
      <c r="T367" s="15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300</v>
      </c>
      <c r="E368" s="11" t="s">
        <v>300</v>
      </c>
      <c r="F368" s="11" t="s">
        <v>300</v>
      </c>
      <c r="G368" s="11" t="s">
        <v>301</v>
      </c>
      <c r="H368" s="11" t="s">
        <v>300</v>
      </c>
      <c r="I368" s="11" t="s">
        <v>301</v>
      </c>
      <c r="J368" s="11" t="s">
        <v>301</v>
      </c>
      <c r="K368" s="11" t="s">
        <v>301</v>
      </c>
      <c r="L368" s="11" t="s">
        <v>301</v>
      </c>
      <c r="M368" s="11" t="s">
        <v>301</v>
      </c>
      <c r="N368" s="11" t="s">
        <v>300</v>
      </c>
      <c r="O368" s="11" t="s">
        <v>300</v>
      </c>
      <c r="P368" s="11" t="s">
        <v>301</v>
      </c>
      <c r="Q368" s="11" t="s">
        <v>300</v>
      </c>
      <c r="R368" s="11" t="s">
        <v>300</v>
      </c>
      <c r="S368" s="11" t="s">
        <v>301</v>
      </c>
      <c r="T368" s="15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2">
        <v>4.3</v>
      </c>
      <c r="E370" s="22">
        <v>4.1638378949622803</v>
      </c>
      <c r="F370" s="22">
        <v>3.7133164956605822</v>
      </c>
      <c r="G370" s="22">
        <v>3.6</v>
      </c>
      <c r="H370" s="147">
        <v>4.3499999999999996</v>
      </c>
      <c r="I370" s="22">
        <v>3.6</v>
      </c>
      <c r="J370" s="22">
        <v>3.6</v>
      </c>
      <c r="K370" s="22">
        <v>3.9</v>
      </c>
      <c r="L370" s="22">
        <v>3.4</v>
      </c>
      <c r="M370" s="22">
        <v>3.7</v>
      </c>
      <c r="N370" s="22">
        <v>4.0332914671463662</v>
      </c>
      <c r="O370" s="22">
        <v>3.9</v>
      </c>
      <c r="P370" s="22">
        <v>4.18</v>
      </c>
      <c r="Q370" s="22">
        <v>3.9600000000000004</v>
      </c>
      <c r="R370" s="147">
        <v>4.3499999999999996</v>
      </c>
      <c r="S370" s="22">
        <v>3.4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4.18</v>
      </c>
      <c r="E371" s="11">
        <v>4.1051577674448101</v>
      </c>
      <c r="F371" s="11">
        <v>3.537189973436337</v>
      </c>
      <c r="G371" s="11">
        <v>3.5</v>
      </c>
      <c r="H371" s="148">
        <v>4.83</v>
      </c>
      <c r="I371" s="11">
        <v>3.7</v>
      </c>
      <c r="J371" s="11">
        <v>3.7</v>
      </c>
      <c r="K371" s="11">
        <v>3.9</v>
      </c>
      <c r="L371" s="11">
        <v>3.6</v>
      </c>
      <c r="M371" s="11">
        <v>3.7</v>
      </c>
      <c r="N371" s="11">
        <v>3.4531102473829649</v>
      </c>
      <c r="O371" s="11">
        <v>3.8</v>
      </c>
      <c r="P371" s="11">
        <v>4.01</v>
      </c>
      <c r="Q371" s="11">
        <v>3.8</v>
      </c>
      <c r="R371" s="148">
        <v>4.22</v>
      </c>
      <c r="S371" s="11">
        <v>3.5</v>
      </c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3</v>
      </c>
      <c r="D372" s="11">
        <v>4</v>
      </c>
      <c r="E372" s="11">
        <v>4.1485263788100397</v>
      </c>
      <c r="F372" s="11">
        <v>3.6335476617416136</v>
      </c>
      <c r="G372" s="11">
        <v>3.8</v>
      </c>
      <c r="H372" s="148">
        <v>5.23</v>
      </c>
      <c r="I372" s="11">
        <v>3.6</v>
      </c>
      <c r="J372" s="11">
        <v>3.7</v>
      </c>
      <c r="K372" s="11">
        <v>4</v>
      </c>
      <c r="L372" s="11">
        <v>3.7</v>
      </c>
      <c r="M372" s="11">
        <v>3.6</v>
      </c>
      <c r="N372" s="11">
        <v>3.7568414229780989</v>
      </c>
      <c r="O372" s="11">
        <v>3.9</v>
      </c>
      <c r="P372" s="11">
        <v>3.95</v>
      </c>
      <c r="Q372" s="11">
        <v>3.75</v>
      </c>
      <c r="R372" s="148">
        <v>4.33</v>
      </c>
      <c r="S372" s="11">
        <v>3.7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4.0999999999999996</v>
      </c>
      <c r="E373" s="11">
        <v>4.16696705701023</v>
      </c>
      <c r="F373" s="11">
        <v>3.5954077722011895</v>
      </c>
      <c r="G373" s="11">
        <v>3.7</v>
      </c>
      <c r="H373" s="148">
        <v>4.58</v>
      </c>
      <c r="I373" s="11">
        <v>3.7</v>
      </c>
      <c r="J373" s="11">
        <v>3.7</v>
      </c>
      <c r="K373" s="11">
        <v>3.9</v>
      </c>
      <c r="L373" s="11">
        <v>3.6</v>
      </c>
      <c r="M373" s="11">
        <v>3.6</v>
      </c>
      <c r="N373" s="11">
        <v>3.8157336736299312</v>
      </c>
      <c r="O373" s="11">
        <v>3.9</v>
      </c>
      <c r="P373" s="11">
        <v>4.1100000000000003</v>
      </c>
      <c r="Q373" s="11">
        <v>3.78</v>
      </c>
      <c r="R373" s="148">
        <v>4.29</v>
      </c>
      <c r="S373" s="11">
        <v>3.5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3.7856987055066145</v>
      </c>
    </row>
    <row r="374" spans="1:65">
      <c r="A374" s="30"/>
      <c r="B374" s="19">
        <v>1</v>
      </c>
      <c r="C374" s="9">
        <v>5</v>
      </c>
      <c r="D374" s="11">
        <v>4.03</v>
      </c>
      <c r="E374" s="11">
        <v>4.1467236014256796</v>
      </c>
      <c r="F374" s="11">
        <v>3.73459772306561</v>
      </c>
      <c r="G374" s="11">
        <v>3.9</v>
      </c>
      <c r="H374" s="148">
        <v>4.83</v>
      </c>
      <c r="I374" s="11">
        <v>3.8</v>
      </c>
      <c r="J374" s="11">
        <v>3.7</v>
      </c>
      <c r="K374" s="11">
        <v>3.9</v>
      </c>
      <c r="L374" s="11">
        <v>3.5</v>
      </c>
      <c r="M374" s="11">
        <v>3.7</v>
      </c>
      <c r="N374" s="11">
        <v>3.7145287571034262</v>
      </c>
      <c r="O374" s="11">
        <v>3.9</v>
      </c>
      <c r="P374" s="11">
        <v>4.04</v>
      </c>
      <c r="Q374" s="11">
        <v>3.8800000000000003</v>
      </c>
      <c r="R374" s="148">
        <v>4.3</v>
      </c>
      <c r="S374" s="11">
        <v>3.4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37</v>
      </c>
    </row>
    <row r="375" spans="1:65">
      <c r="A375" s="30"/>
      <c r="B375" s="19">
        <v>1</v>
      </c>
      <c r="C375" s="9">
        <v>6</v>
      </c>
      <c r="D375" s="11">
        <v>4.03</v>
      </c>
      <c r="E375" s="11">
        <v>4.14021531815703</v>
      </c>
      <c r="F375" s="11">
        <v>3.7205454594519494</v>
      </c>
      <c r="G375" s="11">
        <v>3.5</v>
      </c>
      <c r="H375" s="148">
        <v>4.7300000000000004</v>
      </c>
      <c r="I375" s="11">
        <v>3.7</v>
      </c>
      <c r="J375" s="11">
        <v>3.6</v>
      </c>
      <c r="K375" s="11">
        <v>3.7</v>
      </c>
      <c r="L375" s="11">
        <v>3.5</v>
      </c>
      <c r="M375" s="11">
        <v>3.6</v>
      </c>
      <c r="N375" s="11">
        <v>3.5691525909474473</v>
      </c>
      <c r="O375" s="11">
        <v>3.9</v>
      </c>
      <c r="P375" s="11">
        <v>4</v>
      </c>
      <c r="Q375" s="11">
        <v>3.8500000000000005</v>
      </c>
      <c r="R375" s="148">
        <v>4.28</v>
      </c>
      <c r="S375" s="11">
        <v>3.5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260</v>
      </c>
      <c r="C376" s="12"/>
      <c r="D376" s="23">
        <v>4.1066666666666665</v>
      </c>
      <c r="E376" s="23">
        <v>4.1452380029683447</v>
      </c>
      <c r="F376" s="23">
        <v>3.6557675142595465</v>
      </c>
      <c r="G376" s="23">
        <v>3.6666666666666661</v>
      </c>
      <c r="H376" s="23">
        <v>4.7583333333333337</v>
      </c>
      <c r="I376" s="23">
        <v>3.6833333333333336</v>
      </c>
      <c r="J376" s="23">
        <v>3.6666666666666665</v>
      </c>
      <c r="K376" s="23">
        <v>3.8833333333333333</v>
      </c>
      <c r="L376" s="23">
        <v>3.5499999999999994</v>
      </c>
      <c r="M376" s="23">
        <v>3.6500000000000004</v>
      </c>
      <c r="N376" s="23">
        <v>3.7237763598647056</v>
      </c>
      <c r="O376" s="23">
        <v>3.8833333333333329</v>
      </c>
      <c r="P376" s="23">
        <v>4.0483333333333329</v>
      </c>
      <c r="Q376" s="23">
        <v>3.8366666666666664</v>
      </c>
      <c r="R376" s="23">
        <v>4.2950000000000008</v>
      </c>
      <c r="S376" s="23">
        <v>3.5</v>
      </c>
      <c r="T376" s="15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261</v>
      </c>
      <c r="C377" s="29"/>
      <c r="D377" s="11">
        <v>4.0649999999999995</v>
      </c>
      <c r="E377" s="11">
        <v>4.1476249901178601</v>
      </c>
      <c r="F377" s="11">
        <v>3.6734320787010981</v>
      </c>
      <c r="G377" s="11">
        <v>3.6500000000000004</v>
      </c>
      <c r="H377" s="11">
        <v>4.78</v>
      </c>
      <c r="I377" s="11">
        <v>3.7</v>
      </c>
      <c r="J377" s="11">
        <v>3.7</v>
      </c>
      <c r="K377" s="11">
        <v>3.9</v>
      </c>
      <c r="L377" s="11">
        <v>3.55</v>
      </c>
      <c r="M377" s="11">
        <v>3.6500000000000004</v>
      </c>
      <c r="N377" s="11">
        <v>3.7356850900407625</v>
      </c>
      <c r="O377" s="11">
        <v>3.9</v>
      </c>
      <c r="P377" s="11">
        <v>4.0250000000000004</v>
      </c>
      <c r="Q377" s="11">
        <v>3.8250000000000002</v>
      </c>
      <c r="R377" s="11">
        <v>4.2949999999999999</v>
      </c>
      <c r="S377" s="11">
        <v>3.5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262</v>
      </c>
      <c r="C378" s="29"/>
      <c r="D378" s="24">
        <v>0.11483321238503533</v>
      </c>
      <c r="E378" s="24">
        <v>2.2193606433068669E-2</v>
      </c>
      <c r="F378" s="24">
        <v>7.9899840749533754E-2</v>
      </c>
      <c r="G378" s="24">
        <v>0.16329931618554516</v>
      </c>
      <c r="H378" s="24">
        <v>0.29396711834262484</v>
      </c>
      <c r="I378" s="24">
        <v>7.5277265270908028E-2</v>
      </c>
      <c r="J378" s="24">
        <v>5.1639777949432274E-2</v>
      </c>
      <c r="K378" s="24">
        <v>9.8319208025017424E-2</v>
      </c>
      <c r="L378" s="24">
        <v>0.10488088481701525</v>
      </c>
      <c r="M378" s="24">
        <v>5.4772255750516662E-2</v>
      </c>
      <c r="N378" s="24">
        <v>0.20129740192370746</v>
      </c>
      <c r="O378" s="24">
        <v>4.0824829046386339E-2</v>
      </c>
      <c r="P378" s="24">
        <v>8.3286653592677479E-2</v>
      </c>
      <c r="Q378" s="24">
        <v>7.6594168620507275E-2</v>
      </c>
      <c r="R378" s="24">
        <v>4.5055521304275224E-2</v>
      </c>
      <c r="S378" s="24">
        <v>0.10954451150103332</v>
      </c>
      <c r="T378" s="203"/>
      <c r="U378" s="204"/>
      <c r="V378" s="204"/>
      <c r="W378" s="204"/>
      <c r="X378" s="204"/>
      <c r="Y378" s="204"/>
      <c r="Z378" s="204"/>
      <c r="AA378" s="204"/>
      <c r="AB378" s="204"/>
      <c r="AC378" s="204"/>
      <c r="AD378" s="204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56"/>
    </row>
    <row r="379" spans="1:65">
      <c r="A379" s="30"/>
      <c r="B379" s="3" t="s">
        <v>86</v>
      </c>
      <c r="C379" s="29"/>
      <c r="D379" s="13">
        <v>2.7962632885966395E-2</v>
      </c>
      <c r="E379" s="13">
        <v>5.3540005223285487E-3</v>
      </c>
      <c r="F379" s="13">
        <v>2.1855832034690253E-2</v>
      </c>
      <c r="G379" s="13">
        <v>4.4536177141512326E-2</v>
      </c>
      <c r="H379" s="13">
        <v>6.1779429424019226E-2</v>
      </c>
      <c r="I379" s="13">
        <v>2.0437266589386792E-2</v>
      </c>
      <c r="J379" s="13">
        <v>1.4083575804390621E-2</v>
      </c>
      <c r="K379" s="13">
        <v>2.5318250993566719E-2</v>
      </c>
      <c r="L379" s="13">
        <v>2.9543911216060641E-2</v>
      </c>
      <c r="M379" s="13">
        <v>1.5006097465894975E-2</v>
      </c>
      <c r="N379" s="13">
        <v>5.4057328494083116E-2</v>
      </c>
      <c r="O379" s="13">
        <v>1.0512831514090904E-2</v>
      </c>
      <c r="P379" s="13">
        <v>2.0573072110171467E-2</v>
      </c>
      <c r="Q379" s="13">
        <v>1.9963727702999291E-2</v>
      </c>
      <c r="R379" s="13">
        <v>1.0490226147677582E-2</v>
      </c>
      <c r="S379" s="13">
        <v>3.1298431857438094E-2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263</v>
      </c>
      <c r="C380" s="29"/>
      <c r="D380" s="13">
        <v>8.4784338672588389E-2</v>
      </c>
      <c r="E380" s="13">
        <v>9.4973035476582091E-2</v>
      </c>
      <c r="F380" s="13">
        <v>-3.4321587995915337E-2</v>
      </c>
      <c r="G380" s="13">
        <v>-3.1442554756617724E-2</v>
      </c>
      <c r="H380" s="13">
        <v>0.25692341189538959</v>
      </c>
      <c r="I380" s="13">
        <v>-2.7040020914602114E-2</v>
      </c>
      <c r="J380" s="13">
        <v>-3.1442554756617613E-2</v>
      </c>
      <c r="K380" s="13">
        <v>2.5790385189582432E-2</v>
      </c>
      <c r="L380" s="13">
        <v>-6.226029165072533E-2</v>
      </c>
      <c r="M380" s="13">
        <v>-3.5845088598632779E-2</v>
      </c>
      <c r="N380" s="13">
        <v>-1.6356913335928591E-2</v>
      </c>
      <c r="O380" s="13">
        <v>2.579038518958221E-2</v>
      </c>
      <c r="P380" s="13">
        <v>6.9375470225534475E-2</v>
      </c>
      <c r="Q380" s="13">
        <v>1.3463290431939168E-2</v>
      </c>
      <c r="R380" s="13">
        <v>0.1345329710873624</v>
      </c>
      <c r="S380" s="13">
        <v>-7.5467893176771272E-2</v>
      </c>
      <c r="T380" s="15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264</v>
      </c>
      <c r="C381" s="47"/>
      <c r="D381" s="45">
        <v>1.73</v>
      </c>
      <c r="E381" s="45">
        <v>1.93</v>
      </c>
      <c r="F381" s="45">
        <v>0.66</v>
      </c>
      <c r="G381" s="45">
        <v>0.6</v>
      </c>
      <c r="H381" s="45">
        <v>5.18</v>
      </c>
      <c r="I381" s="45">
        <v>0.51</v>
      </c>
      <c r="J381" s="45">
        <v>0.6</v>
      </c>
      <c r="K381" s="45">
        <v>0.55000000000000004</v>
      </c>
      <c r="L381" s="45">
        <v>1.22</v>
      </c>
      <c r="M381" s="45">
        <v>0.69</v>
      </c>
      <c r="N381" s="45">
        <v>0.3</v>
      </c>
      <c r="O381" s="45">
        <v>0.55000000000000004</v>
      </c>
      <c r="P381" s="45">
        <v>1.42</v>
      </c>
      <c r="Q381" s="45">
        <v>0.3</v>
      </c>
      <c r="R381" s="45">
        <v>2.73</v>
      </c>
      <c r="S381" s="45">
        <v>1.48</v>
      </c>
      <c r="T381" s="15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BM382" s="55"/>
    </row>
    <row r="383" spans="1:65" ht="15">
      <c r="B383" s="8" t="s">
        <v>561</v>
      </c>
      <c r="BM383" s="28" t="s">
        <v>287</v>
      </c>
    </row>
    <row r="384" spans="1:65" ht="15">
      <c r="A384" s="25" t="s">
        <v>53</v>
      </c>
      <c r="B384" s="18" t="s">
        <v>112</v>
      </c>
      <c r="C384" s="15" t="s">
        <v>113</v>
      </c>
      <c r="D384" s="16" t="s">
        <v>227</v>
      </c>
      <c r="E384" s="17" t="s">
        <v>227</v>
      </c>
      <c r="F384" s="15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228</v>
      </c>
      <c r="C385" s="9" t="s">
        <v>228</v>
      </c>
      <c r="D385" s="151" t="s">
        <v>233</v>
      </c>
      <c r="E385" s="152" t="s">
        <v>247</v>
      </c>
      <c r="F385" s="15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300</v>
      </c>
      <c r="E386" s="11" t="s">
        <v>300</v>
      </c>
      <c r="F386" s="15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15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8">
        <v>1</v>
      </c>
      <c r="C388" s="14">
        <v>1</v>
      </c>
      <c r="D388" s="147" t="s">
        <v>105</v>
      </c>
      <c r="E388" s="22" t="s">
        <v>108</v>
      </c>
      <c r="F388" s="15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48" t="s">
        <v>105</v>
      </c>
      <c r="E389" s="11" t="s">
        <v>108</v>
      </c>
      <c r="F389" s="15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34</v>
      </c>
    </row>
    <row r="390" spans="1:65">
      <c r="A390" s="30"/>
      <c r="B390" s="19">
        <v>1</v>
      </c>
      <c r="C390" s="9">
        <v>3</v>
      </c>
      <c r="D390" s="148" t="s">
        <v>105</v>
      </c>
      <c r="E390" s="11" t="s">
        <v>108</v>
      </c>
      <c r="F390" s="15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48" t="s">
        <v>105</v>
      </c>
      <c r="E391" s="11" t="s">
        <v>108</v>
      </c>
      <c r="F391" s="15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 t="s">
        <v>105</v>
      </c>
    </row>
    <row r="392" spans="1:65">
      <c r="A392" s="30"/>
      <c r="B392" s="19">
        <v>1</v>
      </c>
      <c r="C392" s="9">
        <v>5</v>
      </c>
      <c r="D392" s="148" t="s">
        <v>105</v>
      </c>
      <c r="E392" s="11" t="s">
        <v>108</v>
      </c>
      <c r="F392" s="15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40</v>
      </c>
    </row>
    <row r="393" spans="1:65">
      <c r="A393" s="30"/>
      <c r="B393" s="19">
        <v>1</v>
      </c>
      <c r="C393" s="9">
        <v>6</v>
      </c>
      <c r="D393" s="148" t="s">
        <v>105</v>
      </c>
      <c r="E393" s="149">
        <v>0.16</v>
      </c>
      <c r="F393" s="15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260</v>
      </c>
      <c r="C394" s="12"/>
      <c r="D394" s="23" t="s">
        <v>661</v>
      </c>
      <c r="E394" s="23">
        <v>0.16</v>
      </c>
      <c r="F394" s="15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261</v>
      </c>
      <c r="C395" s="29"/>
      <c r="D395" s="11" t="s">
        <v>661</v>
      </c>
      <c r="E395" s="11">
        <v>0.16</v>
      </c>
      <c r="F395" s="15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262</v>
      </c>
      <c r="C396" s="29"/>
      <c r="D396" s="24" t="s">
        <v>661</v>
      </c>
      <c r="E396" s="24" t="s">
        <v>661</v>
      </c>
      <c r="F396" s="15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86</v>
      </c>
      <c r="C397" s="29"/>
      <c r="D397" s="13" t="s">
        <v>661</v>
      </c>
      <c r="E397" s="13" t="s">
        <v>661</v>
      </c>
      <c r="F397" s="15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263</v>
      </c>
      <c r="C398" s="29"/>
      <c r="D398" s="13" t="s">
        <v>661</v>
      </c>
      <c r="E398" s="13" t="s">
        <v>661</v>
      </c>
      <c r="F398" s="15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264</v>
      </c>
      <c r="C399" s="47"/>
      <c r="D399" s="45">
        <v>0.67</v>
      </c>
      <c r="E399" s="45">
        <v>0.67</v>
      </c>
      <c r="F399" s="15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BM400" s="55"/>
    </row>
    <row r="401" spans="1:65" ht="15">
      <c r="B401" s="8" t="s">
        <v>562</v>
      </c>
      <c r="BM401" s="28" t="s">
        <v>67</v>
      </c>
    </row>
    <row r="402" spans="1:65" ht="15">
      <c r="A402" s="25" t="s">
        <v>11</v>
      </c>
      <c r="B402" s="18" t="s">
        <v>112</v>
      </c>
      <c r="C402" s="15" t="s">
        <v>113</v>
      </c>
      <c r="D402" s="16" t="s">
        <v>227</v>
      </c>
      <c r="E402" s="17" t="s">
        <v>227</v>
      </c>
      <c r="F402" s="17" t="s">
        <v>227</v>
      </c>
      <c r="G402" s="17" t="s">
        <v>227</v>
      </c>
      <c r="H402" s="17" t="s">
        <v>227</v>
      </c>
      <c r="I402" s="17" t="s">
        <v>227</v>
      </c>
      <c r="J402" s="15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228</v>
      </c>
      <c r="C403" s="9" t="s">
        <v>228</v>
      </c>
      <c r="D403" s="151" t="s">
        <v>231</v>
      </c>
      <c r="E403" s="152" t="s">
        <v>233</v>
      </c>
      <c r="F403" s="152" t="s">
        <v>234</v>
      </c>
      <c r="G403" s="152" t="s">
        <v>236</v>
      </c>
      <c r="H403" s="152" t="s">
        <v>243</v>
      </c>
      <c r="I403" s="152" t="s">
        <v>246</v>
      </c>
      <c r="J403" s="15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300</v>
      </c>
      <c r="E404" s="11" t="s">
        <v>300</v>
      </c>
      <c r="F404" s="11" t="s">
        <v>301</v>
      </c>
      <c r="G404" s="11" t="s">
        <v>300</v>
      </c>
      <c r="H404" s="11" t="s">
        <v>300</v>
      </c>
      <c r="I404" s="11" t="s">
        <v>300</v>
      </c>
      <c r="J404" s="15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/>
      <c r="E405" s="26"/>
      <c r="F405" s="26"/>
      <c r="G405" s="26"/>
      <c r="H405" s="26"/>
      <c r="I405" s="26"/>
      <c r="J405" s="15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22">
        <v>0.61458304052072543</v>
      </c>
      <c r="E406" s="22">
        <v>0.61688064995800362</v>
      </c>
      <c r="F406" s="22">
        <v>0.6</v>
      </c>
      <c r="G406" s="22">
        <v>0.5</v>
      </c>
      <c r="H406" s="147">
        <v>0.32925039757517399</v>
      </c>
      <c r="I406" s="22">
        <v>0.63</v>
      </c>
      <c r="J406" s="15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1">
        <v>0.58631926364389197</v>
      </c>
      <c r="E407" s="11">
        <v>0.57474438514024462</v>
      </c>
      <c r="F407" s="11">
        <v>0.6</v>
      </c>
      <c r="G407" s="11">
        <v>0.52</v>
      </c>
      <c r="H407" s="148">
        <v>0.281669763479241</v>
      </c>
      <c r="I407" s="11">
        <v>0.63</v>
      </c>
      <c r="J407" s="15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17</v>
      </c>
    </row>
    <row r="408" spans="1:65">
      <c r="A408" s="30"/>
      <c r="B408" s="19">
        <v>1</v>
      </c>
      <c r="C408" s="9">
        <v>3</v>
      </c>
      <c r="D408" s="11">
        <v>0.62688553592458363</v>
      </c>
      <c r="E408" s="11">
        <v>0.59988853492444383</v>
      </c>
      <c r="F408" s="11">
        <v>0.5</v>
      </c>
      <c r="G408" s="11">
        <v>0.52</v>
      </c>
      <c r="H408" s="148">
        <v>0.26518819056936599</v>
      </c>
      <c r="I408" s="149">
        <v>0.68</v>
      </c>
      <c r="J408" s="15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1">
        <v>0.60526206181829101</v>
      </c>
      <c r="E409" s="11">
        <v>0.60325877524911609</v>
      </c>
      <c r="F409" s="11">
        <v>0.6</v>
      </c>
      <c r="G409" s="11">
        <v>0.48</v>
      </c>
      <c r="H409" s="148">
        <v>0.28784650661300198</v>
      </c>
      <c r="I409" s="11">
        <v>0.63</v>
      </c>
      <c r="J409" s="15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0.58561730072509199</v>
      </c>
    </row>
    <row r="410" spans="1:65">
      <c r="A410" s="30"/>
      <c r="B410" s="19">
        <v>1</v>
      </c>
      <c r="C410" s="9">
        <v>5</v>
      </c>
      <c r="D410" s="11">
        <v>0.62422527997011268</v>
      </c>
      <c r="E410" s="11">
        <v>0.63109808064621575</v>
      </c>
      <c r="F410" s="11">
        <v>0.6</v>
      </c>
      <c r="G410" s="11">
        <v>0.48</v>
      </c>
      <c r="H410" s="148">
        <v>0.30293667549557102</v>
      </c>
      <c r="I410" s="11">
        <v>0.65</v>
      </c>
      <c r="J410" s="15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38</v>
      </c>
    </row>
    <row r="411" spans="1:65">
      <c r="A411" s="30"/>
      <c r="B411" s="19">
        <v>1</v>
      </c>
      <c r="C411" s="9">
        <v>6</v>
      </c>
      <c r="D411" s="11">
        <v>0.59696504914729298</v>
      </c>
      <c r="E411" s="11">
        <v>0.59440836480983872</v>
      </c>
      <c r="F411" s="11">
        <v>0.6</v>
      </c>
      <c r="G411" s="11">
        <v>0.49</v>
      </c>
      <c r="H411" s="148">
        <v>0.30756674431533798</v>
      </c>
      <c r="I411" s="11">
        <v>0.63</v>
      </c>
      <c r="J411" s="15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20" t="s">
        <v>260</v>
      </c>
      <c r="C412" s="12"/>
      <c r="D412" s="23">
        <v>0.60904003850414967</v>
      </c>
      <c r="E412" s="23">
        <v>0.60337979845464373</v>
      </c>
      <c r="F412" s="23">
        <v>0.58333333333333337</v>
      </c>
      <c r="G412" s="23">
        <v>0.49833333333333335</v>
      </c>
      <c r="H412" s="23">
        <v>0.29574304634128207</v>
      </c>
      <c r="I412" s="23">
        <v>0.64166666666666661</v>
      </c>
      <c r="J412" s="15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261</v>
      </c>
      <c r="C413" s="29"/>
      <c r="D413" s="11">
        <v>0.60992255116950822</v>
      </c>
      <c r="E413" s="11">
        <v>0.60157365508677996</v>
      </c>
      <c r="F413" s="11">
        <v>0.6</v>
      </c>
      <c r="G413" s="11">
        <v>0.495</v>
      </c>
      <c r="H413" s="11">
        <v>0.29539159105428647</v>
      </c>
      <c r="I413" s="11">
        <v>0.63</v>
      </c>
      <c r="J413" s="15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262</v>
      </c>
      <c r="C414" s="29"/>
      <c r="D414" s="24">
        <v>1.5849859898281072E-2</v>
      </c>
      <c r="E414" s="24">
        <v>1.9304161437112877E-2</v>
      </c>
      <c r="F414" s="24">
        <v>4.0824829046386291E-2</v>
      </c>
      <c r="G414" s="24">
        <v>1.8348478592697195E-2</v>
      </c>
      <c r="H414" s="24">
        <v>2.2397779186073094E-2</v>
      </c>
      <c r="I414" s="24">
        <v>2.041241452319317E-2</v>
      </c>
      <c r="J414" s="203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56"/>
    </row>
    <row r="415" spans="1:65">
      <c r="A415" s="30"/>
      <c r="B415" s="3" t="s">
        <v>86</v>
      </c>
      <c r="C415" s="29"/>
      <c r="D415" s="13">
        <v>2.6024331564817278E-2</v>
      </c>
      <c r="E415" s="13">
        <v>3.1993383746943556E-2</v>
      </c>
      <c r="F415" s="13">
        <v>6.9985421222376498E-2</v>
      </c>
      <c r="G415" s="13">
        <v>3.6819689483673299E-2</v>
      </c>
      <c r="H415" s="13">
        <v>7.5733916530454845E-2</v>
      </c>
      <c r="I415" s="13">
        <v>3.1811555101080267E-2</v>
      </c>
      <c r="J415" s="15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263</v>
      </c>
      <c r="C416" s="29"/>
      <c r="D416" s="13">
        <v>3.9996662923134974E-2</v>
      </c>
      <c r="E416" s="13">
        <v>3.0331238007413441E-2</v>
      </c>
      <c r="F416" s="13">
        <v>-3.9001023175556648E-3</v>
      </c>
      <c r="G416" s="13">
        <v>-0.14904608740842618</v>
      </c>
      <c r="H416" s="13">
        <v>-0.49498922594140782</v>
      </c>
      <c r="I416" s="13">
        <v>9.5709887450688536E-2</v>
      </c>
      <c r="J416" s="15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264</v>
      </c>
      <c r="C417" s="47"/>
      <c r="D417" s="45">
        <v>0.33</v>
      </c>
      <c r="E417" s="45">
        <v>0.21</v>
      </c>
      <c r="F417" s="45">
        <v>0.21</v>
      </c>
      <c r="G417" s="45">
        <v>2</v>
      </c>
      <c r="H417" s="45">
        <v>6.27</v>
      </c>
      <c r="I417" s="45">
        <v>1.02</v>
      </c>
      <c r="J417" s="15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F418" s="20"/>
      <c r="G418" s="20"/>
      <c r="H418" s="20"/>
      <c r="I418" s="20"/>
      <c r="BM418" s="55"/>
    </row>
    <row r="419" spans="1:65" ht="15">
      <c r="B419" s="8" t="s">
        <v>563</v>
      </c>
      <c r="BM419" s="28" t="s">
        <v>67</v>
      </c>
    </row>
    <row r="420" spans="1:65" ht="15">
      <c r="A420" s="25" t="s">
        <v>14</v>
      </c>
      <c r="B420" s="18" t="s">
        <v>112</v>
      </c>
      <c r="C420" s="15" t="s">
        <v>113</v>
      </c>
      <c r="D420" s="16" t="s">
        <v>227</v>
      </c>
      <c r="E420" s="17" t="s">
        <v>227</v>
      </c>
      <c r="F420" s="17" t="s">
        <v>227</v>
      </c>
      <c r="G420" s="17" t="s">
        <v>227</v>
      </c>
      <c r="H420" s="17" t="s">
        <v>227</v>
      </c>
      <c r="I420" s="17" t="s">
        <v>227</v>
      </c>
      <c r="J420" s="17" t="s">
        <v>227</v>
      </c>
      <c r="K420" s="17" t="s">
        <v>227</v>
      </c>
      <c r="L420" s="17" t="s">
        <v>227</v>
      </c>
      <c r="M420" s="17" t="s">
        <v>227</v>
      </c>
      <c r="N420" s="17" t="s">
        <v>227</v>
      </c>
      <c r="O420" s="17" t="s">
        <v>227</v>
      </c>
      <c r="P420" s="17" t="s">
        <v>227</v>
      </c>
      <c r="Q420" s="17" t="s">
        <v>227</v>
      </c>
      <c r="R420" s="17" t="s">
        <v>227</v>
      </c>
      <c r="S420" s="15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228</v>
      </c>
      <c r="C421" s="9" t="s">
        <v>228</v>
      </c>
      <c r="D421" s="151" t="s">
        <v>230</v>
      </c>
      <c r="E421" s="152" t="s">
        <v>233</v>
      </c>
      <c r="F421" s="152" t="s">
        <v>234</v>
      </c>
      <c r="G421" s="152" t="s">
        <v>236</v>
      </c>
      <c r="H421" s="152" t="s">
        <v>237</v>
      </c>
      <c r="I421" s="152" t="s">
        <v>238</v>
      </c>
      <c r="J421" s="152" t="s">
        <v>239</v>
      </c>
      <c r="K421" s="152" t="s">
        <v>240</v>
      </c>
      <c r="L421" s="152" t="s">
        <v>280</v>
      </c>
      <c r="M421" s="152" t="s">
        <v>243</v>
      </c>
      <c r="N421" s="152" t="s">
        <v>244</v>
      </c>
      <c r="O421" s="152" t="s">
        <v>245</v>
      </c>
      <c r="P421" s="152" t="s">
        <v>246</v>
      </c>
      <c r="Q421" s="152" t="s">
        <v>248</v>
      </c>
      <c r="R421" s="152" t="s">
        <v>250</v>
      </c>
      <c r="S421" s="15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300</v>
      </c>
      <c r="E422" s="11" t="s">
        <v>300</v>
      </c>
      <c r="F422" s="11" t="s">
        <v>301</v>
      </c>
      <c r="G422" s="11" t="s">
        <v>300</v>
      </c>
      <c r="H422" s="11" t="s">
        <v>301</v>
      </c>
      <c r="I422" s="11" t="s">
        <v>301</v>
      </c>
      <c r="J422" s="11" t="s">
        <v>301</v>
      </c>
      <c r="K422" s="11" t="s">
        <v>301</v>
      </c>
      <c r="L422" s="11" t="s">
        <v>301</v>
      </c>
      <c r="M422" s="11" t="s">
        <v>300</v>
      </c>
      <c r="N422" s="11" t="s">
        <v>300</v>
      </c>
      <c r="O422" s="11" t="s">
        <v>301</v>
      </c>
      <c r="P422" s="11" t="s">
        <v>300</v>
      </c>
      <c r="Q422" s="11" t="s">
        <v>300</v>
      </c>
      <c r="R422" s="11" t="s">
        <v>301</v>
      </c>
      <c r="S422" s="15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15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12">
        <v>0.09</v>
      </c>
      <c r="E424" s="222" t="s">
        <v>96</v>
      </c>
      <c r="F424" s="212">
        <v>0.1</v>
      </c>
      <c r="G424" s="222">
        <v>0.22</v>
      </c>
      <c r="H424" s="212">
        <v>6.7000000000000004E-2</v>
      </c>
      <c r="I424" s="212">
        <v>8.3000000000000004E-2</v>
      </c>
      <c r="J424" s="212">
        <v>7.4999999999999997E-2</v>
      </c>
      <c r="K424" s="212">
        <v>7.6999999999999999E-2</v>
      </c>
      <c r="L424" s="212">
        <v>5.8999999999999997E-2</v>
      </c>
      <c r="M424" s="222">
        <v>5.7576238629486215E-2</v>
      </c>
      <c r="N424" s="212">
        <v>0.08</v>
      </c>
      <c r="O424" s="212">
        <v>7.0000000000000007E-2</v>
      </c>
      <c r="P424" s="222">
        <v>0.2</v>
      </c>
      <c r="Q424" s="222" t="s">
        <v>105</v>
      </c>
      <c r="R424" s="222">
        <v>0.12</v>
      </c>
      <c r="S424" s="203"/>
      <c r="T424" s="204"/>
      <c r="U424" s="204"/>
      <c r="V424" s="204"/>
      <c r="W424" s="204"/>
      <c r="X424" s="204"/>
      <c r="Y424" s="204"/>
      <c r="Z424" s="204"/>
      <c r="AA424" s="204"/>
      <c r="AB424" s="204"/>
      <c r="AC424" s="204"/>
      <c r="AD424" s="204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13">
        <v>1</v>
      </c>
    </row>
    <row r="425" spans="1:65">
      <c r="A425" s="30"/>
      <c r="B425" s="19">
        <v>1</v>
      </c>
      <c r="C425" s="9">
        <v>2</v>
      </c>
      <c r="D425" s="24">
        <v>0.05</v>
      </c>
      <c r="E425" s="223" t="s">
        <v>96</v>
      </c>
      <c r="F425" s="223" t="s">
        <v>107</v>
      </c>
      <c r="G425" s="223">
        <v>0.21</v>
      </c>
      <c r="H425" s="24">
        <v>7.1999999999999995E-2</v>
      </c>
      <c r="I425" s="24">
        <v>7.0999999999999994E-2</v>
      </c>
      <c r="J425" s="24">
        <v>7.8E-2</v>
      </c>
      <c r="K425" s="24">
        <v>7.4999999999999997E-2</v>
      </c>
      <c r="L425" s="24">
        <v>7.4999999999999997E-2</v>
      </c>
      <c r="M425" s="223">
        <v>4.341226540317588E-2</v>
      </c>
      <c r="N425" s="24">
        <v>7.0000000000000007E-2</v>
      </c>
      <c r="O425" s="24">
        <v>0.08</v>
      </c>
      <c r="P425" s="223">
        <v>0.26</v>
      </c>
      <c r="Q425" s="223" t="s">
        <v>105</v>
      </c>
      <c r="R425" s="223">
        <v>0.16</v>
      </c>
      <c r="S425" s="203"/>
      <c r="T425" s="204"/>
      <c r="U425" s="204"/>
      <c r="V425" s="204"/>
      <c r="W425" s="204"/>
      <c r="X425" s="204"/>
      <c r="Y425" s="204"/>
      <c r="Z425" s="204"/>
      <c r="AA425" s="204"/>
      <c r="AB425" s="204"/>
      <c r="AC425" s="204"/>
      <c r="AD425" s="204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13">
        <v>18</v>
      </c>
    </row>
    <row r="426" spans="1:65">
      <c r="A426" s="30"/>
      <c r="B426" s="19">
        <v>1</v>
      </c>
      <c r="C426" s="9">
        <v>3</v>
      </c>
      <c r="D426" s="24">
        <v>0.1</v>
      </c>
      <c r="E426" s="223" t="s">
        <v>96</v>
      </c>
      <c r="F426" s="223" t="s">
        <v>107</v>
      </c>
      <c r="G426" s="223">
        <v>0.21</v>
      </c>
      <c r="H426" s="24">
        <v>4.8000000000000001E-2</v>
      </c>
      <c r="I426" s="24">
        <v>8.6999999999999994E-2</v>
      </c>
      <c r="J426" s="24">
        <v>7.3999999999999996E-2</v>
      </c>
      <c r="K426" s="24">
        <v>7.0999999999999994E-2</v>
      </c>
      <c r="L426" s="24">
        <v>7.0999999999999994E-2</v>
      </c>
      <c r="M426" s="223">
        <v>4.2070541433553439E-2</v>
      </c>
      <c r="N426" s="24">
        <v>0.08</v>
      </c>
      <c r="O426" s="24">
        <v>0.08</v>
      </c>
      <c r="P426" s="223">
        <v>0.1</v>
      </c>
      <c r="Q426" s="223" t="s">
        <v>105</v>
      </c>
      <c r="R426" s="223">
        <v>0.16</v>
      </c>
      <c r="S426" s="203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3">
        <v>16</v>
      </c>
    </row>
    <row r="427" spans="1:65">
      <c r="A427" s="30"/>
      <c r="B427" s="19">
        <v>1</v>
      </c>
      <c r="C427" s="9">
        <v>4</v>
      </c>
      <c r="D427" s="24">
        <v>0.08</v>
      </c>
      <c r="E427" s="223" t="s">
        <v>96</v>
      </c>
      <c r="F427" s="223" t="s">
        <v>107</v>
      </c>
      <c r="G427" s="223">
        <v>0.22</v>
      </c>
      <c r="H427" s="24">
        <v>6.6000000000000003E-2</v>
      </c>
      <c r="I427" s="24">
        <v>7.2999999999999995E-2</v>
      </c>
      <c r="J427" s="24">
        <v>7.6999999999999999E-2</v>
      </c>
      <c r="K427" s="24">
        <v>6.5000000000000002E-2</v>
      </c>
      <c r="L427" s="24">
        <v>7.0999999999999994E-2</v>
      </c>
      <c r="M427" s="223">
        <v>5.0115857871148112E-2</v>
      </c>
      <c r="N427" s="24">
        <v>0.08</v>
      </c>
      <c r="O427" s="24">
        <v>7.0000000000000007E-2</v>
      </c>
      <c r="P427" s="223">
        <v>0.06</v>
      </c>
      <c r="Q427" s="223" t="s">
        <v>105</v>
      </c>
      <c r="R427" s="223">
        <v>0.13</v>
      </c>
      <c r="S427" s="203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3">
        <v>7.6259259259259263E-2</v>
      </c>
    </row>
    <row r="428" spans="1:65">
      <c r="A428" s="30"/>
      <c r="B428" s="19">
        <v>1</v>
      </c>
      <c r="C428" s="9">
        <v>5</v>
      </c>
      <c r="D428" s="24">
        <v>0.06</v>
      </c>
      <c r="E428" s="223" t="s">
        <v>96</v>
      </c>
      <c r="F428" s="223" t="s">
        <v>107</v>
      </c>
      <c r="G428" s="223">
        <v>0.21</v>
      </c>
      <c r="H428" s="24">
        <v>4.9000000000000002E-2</v>
      </c>
      <c r="I428" s="24">
        <v>7.3999999999999996E-2</v>
      </c>
      <c r="J428" s="24">
        <v>6.9000000000000006E-2</v>
      </c>
      <c r="K428" s="24">
        <v>7.2999999999999995E-2</v>
      </c>
      <c r="L428" s="24">
        <v>8.8999999999999996E-2</v>
      </c>
      <c r="M428" s="223">
        <v>5.422347881430669E-2</v>
      </c>
      <c r="N428" s="24">
        <v>7.0000000000000007E-2</v>
      </c>
      <c r="O428" s="24">
        <v>0.08</v>
      </c>
      <c r="P428" s="223">
        <v>0.24</v>
      </c>
      <c r="Q428" s="223" t="s">
        <v>105</v>
      </c>
      <c r="R428" s="223">
        <v>0.14000000000000001</v>
      </c>
      <c r="S428" s="203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3">
        <v>39</v>
      </c>
    </row>
    <row r="429" spans="1:65">
      <c r="A429" s="30"/>
      <c r="B429" s="19">
        <v>1</v>
      </c>
      <c r="C429" s="9">
        <v>6</v>
      </c>
      <c r="D429" s="24">
        <v>0.08</v>
      </c>
      <c r="E429" s="223" t="s">
        <v>96</v>
      </c>
      <c r="F429" s="223" t="s">
        <v>107</v>
      </c>
      <c r="G429" s="223">
        <v>0.21</v>
      </c>
      <c r="H429" s="24">
        <v>6.8000000000000005E-2</v>
      </c>
      <c r="I429" s="24">
        <v>7.1999999999999995E-2</v>
      </c>
      <c r="J429" s="24">
        <v>7.0000000000000007E-2</v>
      </c>
      <c r="K429" s="24">
        <v>7.2999999999999995E-2</v>
      </c>
      <c r="L429" s="24">
        <v>7.5999999999999998E-2</v>
      </c>
      <c r="M429" s="223">
        <v>4.4249491775777312E-2</v>
      </c>
      <c r="N429" s="24">
        <v>7.0000000000000007E-2</v>
      </c>
      <c r="O429" s="24">
        <v>0.08</v>
      </c>
      <c r="P429" s="223">
        <v>0.06</v>
      </c>
      <c r="Q429" s="223" t="s">
        <v>105</v>
      </c>
      <c r="R429" s="223">
        <v>0.18</v>
      </c>
      <c r="S429" s="203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56"/>
    </row>
    <row r="430" spans="1:65">
      <c r="A430" s="30"/>
      <c r="B430" s="20" t="s">
        <v>260</v>
      </c>
      <c r="C430" s="12"/>
      <c r="D430" s="214">
        <v>7.6666666666666675E-2</v>
      </c>
      <c r="E430" s="214" t="s">
        <v>661</v>
      </c>
      <c r="F430" s="214">
        <v>0.1</v>
      </c>
      <c r="G430" s="214">
        <v>0.21333333333333335</v>
      </c>
      <c r="H430" s="214">
        <v>6.1666666666666668E-2</v>
      </c>
      <c r="I430" s="214">
        <v>7.6666666666666675E-2</v>
      </c>
      <c r="J430" s="214">
        <v>7.3833333333333334E-2</v>
      </c>
      <c r="K430" s="214">
        <v>7.2333333333333333E-2</v>
      </c>
      <c r="L430" s="214">
        <v>7.3499999999999996E-2</v>
      </c>
      <c r="M430" s="214">
        <v>4.8607978987907946E-2</v>
      </c>
      <c r="N430" s="214">
        <v>7.5000000000000011E-2</v>
      </c>
      <c r="O430" s="214">
        <v>7.6666666666666675E-2</v>
      </c>
      <c r="P430" s="214">
        <v>0.15333333333333335</v>
      </c>
      <c r="Q430" s="214" t="s">
        <v>661</v>
      </c>
      <c r="R430" s="214">
        <v>0.14833333333333334</v>
      </c>
      <c r="S430" s="203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56"/>
    </row>
    <row r="431" spans="1:65">
      <c r="A431" s="30"/>
      <c r="B431" s="3" t="s">
        <v>261</v>
      </c>
      <c r="C431" s="29"/>
      <c r="D431" s="24">
        <v>0.08</v>
      </c>
      <c r="E431" s="24" t="s">
        <v>661</v>
      </c>
      <c r="F431" s="24">
        <v>0.1</v>
      </c>
      <c r="G431" s="24">
        <v>0.21</v>
      </c>
      <c r="H431" s="24">
        <v>6.6500000000000004E-2</v>
      </c>
      <c r="I431" s="24">
        <v>7.3499999999999996E-2</v>
      </c>
      <c r="J431" s="24">
        <v>7.4499999999999997E-2</v>
      </c>
      <c r="K431" s="24">
        <v>7.2999999999999995E-2</v>
      </c>
      <c r="L431" s="24">
        <v>7.2999999999999995E-2</v>
      </c>
      <c r="M431" s="24">
        <v>4.7182674823462709E-2</v>
      </c>
      <c r="N431" s="24">
        <v>7.5000000000000011E-2</v>
      </c>
      <c r="O431" s="24">
        <v>0.08</v>
      </c>
      <c r="P431" s="24">
        <v>0.15000000000000002</v>
      </c>
      <c r="Q431" s="24" t="s">
        <v>661</v>
      </c>
      <c r="R431" s="24">
        <v>0.15000000000000002</v>
      </c>
      <c r="S431" s="203"/>
      <c r="T431" s="204"/>
      <c r="U431" s="204"/>
      <c r="V431" s="204"/>
      <c r="W431" s="204"/>
      <c r="X431" s="204"/>
      <c r="Y431" s="204"/>
      <c r="Z431" s="204"/>
      <c r="AA431" s="204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56"/>
    </row>
    <row r="432" spans="1:65">
      <c r="A432" s="30"/>
      <c r="B432" s="3" t="s">
        <v>262</v>
      </c>
      <c r="C432" s="29"/>
      <c r="D432" s="24">
        <v>1.8618986725025235E-2</v>
      </c>
      <c r="E432" s="24" t="s">
        <v>661</v>
      </c>
      <c r="F432" s="24" t="s">
        <v>661</v>
      </c>
      <c r="G432" s="24">
        <v>5.1639777949432277E-3</v>
      </c>
      <c r="H432" s="24">
        <v>1.0405126941400904E-2</v>
      </c>
      <c r="I432" s="24">
        <v>6.6533199732664808E-3</v>
      </c>
      <c r="J432" s="24">
        <v>3.6560452221856671E-3</v>
      </c>
      <c r="K432" s="24">
        <v>4.1311822359545768E-3</v>
      </c>
      <c r="L432" s="24">
        <v>9.7108187090480975E-3</v>
      </c>
      <c r="M432" s="24">
        <v>6.3712974853718414E-3</v>
      </c>
      <c r="N432" s="24">
        <v>5.4772255750516587E-3</v>
      </c>
      <c r="O432" s="24">
        <v>5.1639777949432199E-3</v>
      </c>
      <c r="P432" s="24">
        <v>9.0921211313239006E-2</v>
      </c>
      <c r="Q432" s="24" t="s">
        <v>661</v>
      </c>
      <c r="R432" s="24">
        <v>2.2286019533928933E-2</v>
      </c>
      <c r="S432" s="203"/>
      <c r="T432" s="204"/>
      <c r="U432" s="204"/>
      <c r="V432" s="204"/>
      <c r="W432" s="204"/>
      <c r="X432" s="204"/>
      <c r="Y432" s="204"/>
      <c r="Z432" s="204"/>
      <c r="AA432" s="204"/>
      <c r="AB432" s="204"/>
      <c r="AC432" s="204"/>
      <c r="AD432" s="204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56"/>
    </row>
    <row r="433" spans="1:65">
      <c r="A433" s="30"/>
      <c r="B433" s="3" t="s">
        <v>86</v>
      </c>
      <c r="C433" s="29"/>
      <c r="D433" s="13">
        <v>0.24285634858728564</v>
      </c>
      <c r="E433" s="13" t="s">
        <v>661</v>
      </c>
      <c r="F433" s="13" t="s">
        <v>661</v>
      </c>
      <c r="G433" s="13">
        <v>2.4206145913796377E-2</v>
      </c>
      <c r="H433" s="13">
        <v>0.16873178823893359</v>
      </c>
      <c r="I433" s="13">
        <v>8.6782434433910607E-2</v>
      </c>
      <c r="J433" s="13">
        <v>4.9517542512672694E-2</v>
      </c>
      <c r="K433" s="13">
        <v>5.7113118469418113E-2</v>
      </c>
      <c r="L433" s="13">
        <v>0.13211998243602854</v>
      </c>
      <c r="M433" s="13">
        <v>0.13107513659345535</v>
      </c>
      <c r="N433" s="13">
        <v>7.3029674334022104E-2</v>
      </c>
      <c r="O433" s="13">
        <v>6.7356232107955036E-2</v>
      </c>
      <c r="P433" s="13">
        <v>0.59296442160808038</v>
      </c>
      <c r="Q433" s="13" t="s">
        <v>661</v>
      </c>
      <c r="R433" s="13">
        <v>0.15024282831862201</v>
      </c>
      <c r="S433" s="15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263</v>
      </c>
      <c r="C434" s="29"/>
      <c r="D434" s="13">
        <v>5.3423992229237882E-3</v>
      </c>
      <c r="E434" s="13" t="s">
        <v>661</v>
      </c>
      <c r="F434" s="13">
        <v>0.31131617289946578</v>
      </c>
      <c r="G434" s="13">
        <v>1.7974745021855272</v>
      </c>
      <c r="H434" s="13">
        <v>-0.19135502671199611</v>
      </c>
      <c r="I434" s="13">
        <v>5.3423992229237882E-3</v>
      </c>
      <c r="J434" s="13">
        <v>-3.181155900922783E-2</v>
      </c>
      <c r="K434" s="13">
        <v>-5.1481301602719798E-2</v>
      </c>
      <c r="L434" s="13">
        <v>-3.6182612918892798E-2</v>
      </c>
      <c r="M434" s="13">
        <v>-0.36259571021198911</v>
      </c>
      <c r="N434" s="13">
        <v>-1.6512870325400608E-2</v>
      </c>
      <c r="O434" s="13">
        <v>5.3423992229237882E-3</v>
      </c>
      <c r="P434" s="13">
        <v>1.0106847984458476</v>
      </c>
      <c r="Q434" s="13" t="s">
        <v>661</v>
      </c>
      <c r="R434" s="13">
        <v>0.94511898980087428</v>
      </c>
      <c r="S434" s="15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264</v>
      </c>
      <c r="C435" s="47"/>
      <c r="D435" s="45">
        <v>0</v>
      </c>
      <c r="E435" s="45">
        <v>1.05</v>
      </c>
      <c r="F435" s="45">
        <v>0.82</v>
      </c>
      <c r="G435" s="45">
        <v>6.14</v>
      </c>
      <c r="H435" s="45">
        <v>0.67</v>
      </c>
      <c r="I435" s="45">
        <v>0</v>
      </c>
      <c r="J435" s="45">
        <v>0.13</v>
      </c>
      <c r="K435" s="45">
        <v>0.19</v>
      </c>
      <c r="L435" s="45">
        <v>0.14000000000000001</v>
      </c>
      <c r="M435" s="45">
        <v>1.26</v>
      </c>
      <c r="N435" s="45">
        <v>7.0000000000000007E-2</v>
      </c>
      <c r="O435" s="45">
        <v>0</v>
      </c>
      <c r="P435" s="45">
        <v>3.45</v>
      </c>
      <c r="Q435" s="45">
        <v>19.03</v>
      </c>
      <c r="R435" s="45">
        <v>3.22</v>
      </c>
      <c r="S435" s="15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BM436" s="55"/>
    </row>
    <row r="437" spans="1:65" ht="15">
      <c r="B437" s="8" t="s">
        <v>564</v>
      </c>
      <c r="BM437" s="28" t="s">
        <v>67</v>
      </c>
    </row>
    <row r="438" spans="1:65" ht="15">
      <c r="A438" s="25" t="s">
        <v>54</v>
      </c>
      <c r="B438" s="18" t="s">
        <v>112</v>
      </c>
      <c r="C438" s="15" t="s">
        <v>113</v>
      </c>
      <c r="D438" s="16" t="s">
        <v>227</v>
      </c>
      <c r="E438" s="17" t="s">
        <v>227</v>
      </c>
      <c r="F438" s="17" t="s">
        <v>227</v>
      </c>
      <c r="G438" s="17" t="s">
        <v>227</v>
      </c>
      <c r="H438" s="17" t="s">
        <v>227</v>
      </c>
      <c r="I438" s="17" t="s">
        <v>227</v>
      </c>
      <c r="J438" s="17" t="s">
        <v>227</v>
      </c>
      <c r="K438" s="17" t="s">
        <v>227</v>
      </c>
      <c r="L438" s="17" t="s">
        <v>227</v>
      </c>
      <c r="M438" s="17" t="s">
        <v>227</v>
      </c>
      <c r="N438" s="17" t="s">
        <v>227</v>
      </c>
      <c r="O438" s="17" t="s">
        <v>227</v>
      </c>
      <c r="P438" s="17" t="s">
        <v>227</v>
      </c>
      <c r="Q438" s="17" t="s">
        <v>227</v>
      </c>
      <c r="R438" s="17" t="s">
        <v>227</v>
      </c>
      <c r="S438" s="17" t="s">
        <v>227</v>
      </c>
      <c r="T438" s="15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228</v>
      </c>
      <c r="C439" s="9" t="s">
        <v>228</v>
      </c>
      <c r="D439" s="151" t="s">
        <v>230</v>
      </c>
      <c r="E439" s="152" t="s">
        <v>231</v>
      </c>
      <c r="F439" s="152" t="s">
        <v>233</v>
      </c>
      <c r="G439" s="152" t="s">
        <v>234</v>
      </c>
      <c r="H439" s="152" t="s">
        <v>236</v>
      </c>
      <c r="I439" s="152" t="s">
        <v>237</v>
      </c>
      <c r="J439" s="152" t="s">
        <v>238</v>
      </c>
      <c r="K439" s="152" t="s">
        <v>239</v>
      </c>
      <c r="L439" s="152" t="s">
        <v>240</v>
      </c>
      <c r="M439" s="152" t="s">
        <v>280</v>
      </c>
      <c r="N439" s="152" t="s">
        <v>243</v>
      </c>
      <c r="O439" s="152" t="s">
        <v>244</v>
      </c>
      <c r="P439" s="152" t="s">
        <v>245</v>
      </c>
      <c r="Q439" s="152" t="s">
        <v>246</v>
      </c>
      <c r="R439" s="152" t="s">
        <v>248</v>
      </c>
      <c r="S439" s="152" t="s">
        <v>250</v>
      </c>
      <c r="T439" s="15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1</v>
      </c>
    </row>
    <row r="440" spans="1:65">
      <c r="A440" s="30"/>
      <c r="B440" s="19"/>
      <c r="C440" s="9"/>
      <c r="D440" s="10" t="s">
        <v>116</v>
      </c>
      <c r="E440" s="11" t="s">
        <v>116</v>
      </c>
      <c r="F440" s="11" t="s">
        <v>300</v>
      </c>
      <c r="G440" s="11" t="s">
        <v>301</v>
      </c>
      <c r="H440" s="11" t="s">
        <v>300</v>
      </c>
      <c r="I440" s="11" t="s">
        <v>301</v>
      </c>
      <c r="J440" s="11" t="s">
        <v>301</v>
      </c>
      <c r="K440" s="11" t="s">
        <v>301</v>
      </c>
      <c r="L440" s="11" t="s">
        <v>301</v>
      </c>
      <c r="M440" s="11" t="s">
        <v>301</v>
      </c>
      <c r="N440" s="11" t="s">
        <v>300</v>
      </c>
      <c r="O440" s="11" t="s">
        <v>116</v>
      </c>
      <c r="P440" s="11" t="s">
        <v>301</v>
      </c>
      <c r="Q440" s="11" t="s">
        <v>116</v>
      </c>
      <c r="R440" s="11" t="s">
        <v>300</v>
      </c>
      <c r="S440" s="11" t="s">
        <v>301</v>
      </c>
      <c r="T440" s="15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15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22">
        <v>3.012</v>
      </c>
      <c r="E442" s="22">
        <v>3.1780100000000004</v>
      </c>
      <c r="F442" s="22">
        <v>2.9435625922144015</v>
      </c>
      <c r="G442" s="22">
        <v>3.07</v>
      </c>
      <c r="H442" s="22">
        <v>2.93</v>
      </c>
      <c r="I442" s="22">
        <v>3.01</v>
      </c>
      <c r="J442" s="22">
        <v>3.01</v>
      </c>
      <c r="K442" s="22">
        <v>2.96</v>
      </c>
      <c r="L442" s="22">
        <v>2.94</v>
      </c>
      <c r="M442" s="22">
        <v>3.01</v>
      </c>
      <c r="N442" s="147">
        <v>3.47275644127338</v>
      </c>
      <c r="O442" s="22">
        <v>2.91</v>
      </c>
      <c r="P442" s="22">
        <v>2.86</v>
      </c>
      <c r="Q442" s="154">
        <v>2.3751000000000002</v>
      </c>
      <c r="R442" s="22">
        <v>3.08</v>
      </c>
      <c r="S442" s="22">
        <v>3.04</v>
      </c>
      <c r="T442" s="15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1">
        <v>3.0274999999999999</v>
      </c>
      <c r="E443" s="11">
        <v>3.1838400000000004</v>
      </c>
      <c r="F443" s="11">
        <v>2.8881984365933224</v>
      </c>
      <c r="G443" s="11">
        <v>2.98</v>
      </c>
      <c r="H443" s="11">
        <v>2.93</v>
      </c>
      <c r="I443" s="11">
        <v>3.06</v>
      </c>
      <c r="J443" s="11">
        <v>3.06</v>
      </c>
      <c r="K443" s="11">
        <v>2.93</v>
      </c>
      <c r="L443" s="11">
        <v>2.95</v>
      </c>
      <c r="M443" s="11">
        <v>2.99</v>
      </c>
      <c r="N443" s="148">
        <v>3.23038692314864</v>
      </c>
      <c r="O443" s="11">
        <v>2.92</v>
      </c>
      <c r="P443" s="11">
        <v>2.88</v>
      </c>
      <c r="Q443" s="11">
        <v>2.9796</v>
      </c>
      <c r="R443" s="11">
        <v>3.05</v>
      </c>
      <c r="S443" s="11">
        <v>3.02</v>
      </c>
      <c r="T443" s="15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3</v>
      </c>
      <c r="D444" s="11">
        <v>3.0533999999999999</v>
      </c>
      <c r="E444" s="11">
        <v>3.1815300000000004</v>
      </c>
      <c r="F444" s="11">
        <v>2.9466124174047823</v>
      </c>
      <c r="G444" s="11">
        <v>3.1300000000000003</v>
      </c>
      <c r="H444" s="11">
        <v>2.99</v>
      </c>
      <c r="I444" s="11">
        <v>2.99</v>
      </c>
      <c r="J444" s="11">
        <v>3.05</v>
      </c>
      <c r="K444" s="11">
        <v>3.02</v>
      </c>
      <c r="L444" s="11">
        <v>2.98</v>
      </c>
      <c r="M444" s="11">
        <v>2.98</v>
      </c>
      <c r="N444" s="148">
        <v>3.2239183576074497</v>
      </c>
      <c r="O444" s="11">
        <v>2.92</v>
      </c>
      <c r="P444" s="11">
        <v>2.93</v>
      </c>
      <c r="Q444" s="149">
        <v>2.4424000000000001</v>
      </c>
      <c r="R444" s="11">
        <v>3.07</v>
      </c>
      <c r="S444" s="11">
        <v>3.07</v>
      </c>
      <c r="T444" s="15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1">
        <v>2.9530000000000003</v>
      </c>
      <c r="E445" s="11">
        <v>3.18079</v>
      </c>
      <c r="F445" s="11">
        <v>2.9643472188545226</v>
      </c>
      <c r="G445" s="11">
        <v>3.05</v>
      </c>
      <c r="H445" s="11">
        <v>2.82</v>
      </c>
      <c r="I445" s="11">
        <v>3.06</v>
      </c>
      <c r="J445" s="11">
        <v>3.06</v>
      </c>
      <c r="K445" s="11">
        <v>2.94</v>
      </c>
      <c r="L445" s="11">
        <v>2.88</v>
      </c>
      <c r="M445" s="11">
        <v>2.95</v>
      </c>
      <c r="N445" s="148">
        <v>3.37517087621681</v>
      </c>
      <c r="O445" s="11">
        <v>2.91</v>
      </c>
      <c r="P445" s="11">
        <v>2.81</v>
      </c>
      <c r="Q445" s="11">
        <v>3.0613999999999999</v>
      </c>
      <c r="R445" s="11">
        <v>3.11</v>
      </c>
      <c r="S445" s="11">
        <v>3.02</v>
      </c>
      <c r="T445" s="15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2.996061940262869</v>
      </c>
    </row>
    <row r="446" spans="1:65">
      <c r="A446" s="30"/>
      <c r="B446" s="19">
        <v>1</v>
      </c>
      <c r="C446" s="9">
        <v>5</v>
      </c>
      <c r="D446" s="11">
        <v>2.9995000000000003</v>
      </c>
      <c r="E446" s="11">
        <v>3.1701999999999999</v>
      </c>
      <c r="F446" s="11">
        <v>2.9963927088579592</v>
      </c>
      <c r="G446" s="11">
        <v>3.01</v>
      </c>
      <c r="H446" s="11">
        <v>2.95</v>
      </c>
      <c r="I446" s="11">
        <v>3.02</v>
      </c>
      <c r="J446" s="11">
        <v>3.11</v>
      </c>
      <c r="K446" s="11">
        <v>2.94</v>
      </c>
      <c r="L446" s="11">
        <v>2.95</v>
      </c>
      <c r="M446" s="11">
        <v>2.99</v>
      </c>
      <c r="N446" s="148">
        <v>3.3648762475522895</v>
      </c>
      <c r="O446" s="11">
        <v>2.91</v>
      </c>
      <c r="P446" s="11">
        <v>2.79</v>
      </c>
      <c r="Q446" s="11">
        <v>3.0558999999999998</v>
      </c>
      <c r="R446" s="11">
        <v>3.04</v>
      </c>
      <c r="S446" s="11">
        <v>3.05</v>
      </c>
      <c r="T446" s="15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40</v>
      </c>
    </row>
    <row r="447" spans="1:65">
      <c r="A447" s="30"/>
      <c r="B447" s="19">
        <v>1</v>
      </c>
      <c r="C447" s="9">
        <v>6</v>
      </c>
      <c r="D447" s="11">
        <v>2.9796</v>
      </c>
      <c r="E447" s="11">
        <v>3.1997900000000001</v>
      </c>
      <c r="F447" s="11">
        <v>2.9208012497331857</v>
      </c>
      <c r="G447" s="11">
        <v>3.07</v>
      </c>
      <c r="H447" s="11">
        <v>2.91</v>
      </c>
      <c r="I447" s="11">
        <v>2.98</v>
      </c>
      <c r="J447" s="11">
        <v>3.02</v>
      </c>
      <c r="K447" s="11">
        <v>2.87</v>
      </c>
      <c r="L447" s="11">
        <v>2.88</v>
      </c>
      <c r="M447" s="11">
        <v>3.02</v>
      </c>
      <c r="N447" s="148">
        <v>3.3563826620973498</v>
      </c>
      <c r="O447" s="11">
        <v>2.91</v>
      </c>
      <c r="P447" s="11">
        <v>2.8</v>
      </c>
      <c r="Q447" s="11">
        <v>3.0541</v>
      </c>
      <c r="R447" s="11">
        <v>3.04</v>
      </c>
      <c r="S447" s="11">
        <v>3.05</v>
      </c>
      <c r="T447" s="15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20" t="s">
        <v>260</v>
      </c>
      <c r="C448" s="12"/>
      <c r="D448" s="23">
        <v>3.0041666666666669</v>
      </c>
      <c r="E448" s="23">
        <v>3.1823600000000005</v>
      </c>
      <c r="F448" s="23">
        <v>2.9433191039430291</v>
      </c>
      <c r="G448" s="23">
        <v>3.0516666666666663</v>
      </c>
      <c r="H448" s="23">
        <v>2.9216666666666669</v>
      </c>
      <c r="I448" s="23">
        <v>3.02</v>
      </c>
      <c r="J448" s="23">
        <v>3.0516666666666672</v>
      </c>
      <c r="K448" s="23">
        <v>2.9433333333333334</v>
      </c>
      <c r="L448" s="23">
        <v>2.9299999999999997</v>
      </c>
      <c r="M448" s="23">
        <v>2.99</v>
      </c>
      <c r="N448" s="23">
        <v>3.3372485846493198</v>
      </c>
      <c r="O448" s="23">
        <v>2.9133333333333336</v>
      </c>
      <c r="P448" s="23">
        <v>2.8450000000000002</v>
      </c>
      <c r="Q448" s="23">
        <v>2.8280833333333333</v>
      </c>
      <c r="R448" s="23">
        <v>3.0649999999999995</v>
      </c>
      <c r="S448" s="23">
        <v>3.0416666666666665</v>
      </c>
      <c r="T448" s="15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261</v>
      </c>
      <c r="C449" s="29"/>
      <c r="D449" s="11">
        <v>3.0057499999999999</v>
      </c>
      <c r="E449" s="11">
        <v>3.1811600000000002</v>
      </c>
      <c r="F449" s="11">
        <v>2.9450875048095919</v>
      </c>
      <c r="G449" s="11">
        <v>3.0599999999999996</v>
      </c>
      <c r="H449" s="11">
        <v>2.93</v>
      </c>
      <c r="I449" s="11">
        <v>3.0149999999999997</v>
      </c>
      <c r="J449" s="11">
        <v>3.0549999999999997</v>
      </c>
      <c r="K449" s="11">
        <v>2.94</v>
      </c>
      <c r="L449" s="11">
        <v>2.9450000000000003</v>
      </c>
      <c r="M449" s="11">
        <v>2.99</v>
      </c>
      <c r="N449" s="11">
        <v>3.3606294548248199</v>
      </c>
      <c r="O449" s="11">
        <v>2.91</v>
      </c>
      <c r="P449" s="11">
        <v>2.835</v>
      </c>
      <c r="Q449" s="11">
        <v>3.0168499999999998</v>
      </c>
      <c r="R449" s="11">
        <v>3.0599999999999996</v>
      </c>
      <c r="S449" s="11">
        <v>3.0449999999999999</v>
      </c>
      <c r="T449" s="15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262</v>
      </c>
      <c r="C450" s="29"/>
      <c r="D450" s="24">
        <v>3.5420483715876278E-2</v>
      </c>
      <c r="E450" s="24">
        <v>9.7564050756413726E-3</v>
      </c>
      <c r="F450" s="24">
        <v>3.6919469342842688E-2</v>
      </c>
      <c r="G450" s="24">
        <v>5.2313159593611616E-2</v>
      </c>
      <c r="H450" s="24">
        <v>5.6715665090578647E-2</v>
      </c>
      <c r="I450" s="24">
        <v>3.4058772731852809E-2</v>
      </c>
      <c r="J450" s="24">
        <v>3.5449494589721131E-2</v>
      </c>
      <c r="K450" s="24">
        <v>4.844240566555983E-2</v>
      </c>
      <c r="L450" s="24">
        <v>4.0987803063838472E-2</v>
      </c>
      <c r="M450" s="24">
        <v>2.4494897427831695E-2</v>
      </c>
      <c r="N450" s="24">
        <v>9.5071588965254639E-2</v>
      </c>
      <c r="O450" s="24">
        <v>5.1639777949431124E-3</v>
      </c>
      <c r="P450" s="24">
        <v>5.4680892457969303E-2</v>
      </c>
      <c r="Q450" s="24">
        <v>0.32690165748534855</v>
      </c>
      <c r="R450" s="24">
        <v>2.7386127875258275E-2</v>
      </c>
      <c r="S450" s="24">
        <v>1.940790217067943E-2</v>
      </c>
      <c r="T450" s="203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3" t="s">
        <v>86</v>
      </c>
      <c r="C451" s="29"/>
      <c r="D451" s="13">
        <v>1.1790452277129411E-2</v>
      </c>
      <c r="E451" s="13">
        <v>3.0657766800869075E-3</v>
      </c>
      <c r="F451" s="13">
        <v>1.2543481708586532E-2</v>
      </c>
      <c r="G451" s="13">
        <v>1.714248812461331E-2</v>
      </c>
      <c r="H451" s="13">
        <v>1.9412093014459317E-2</v>
      </c>
      <c r="I451" s="13">
        <v>1.127773931518305E-2</v>
      </c>
      <c r="J451" s="13">
        <v>1.161643733142145E-2</v>
      </c>
      <c r="K451" s="13">
        <v>1.6458348470745128E-2</v>
      </c>
      <c r="L451" s="13">
        <v>1.3989011284586511E-2</v>
      </c>
      <c r="M451" s="13">
        <v>8.19227338723468E-3</v>
      </c>
      <c r="N451" s="13">
        <v>2.8488015367678948E-2</v>
      </c>
      <c r="O451" s="13">
        <v>1.7725324238935167E-3</v>
      </c>
      <c r="P451" s="13">
        <v>1.9219997349022602E-2</v>
      </c>
      <c r="Q451" s="13">
        <v>0.11559123935009526</v>
      </c>
      <c r="R451" s="13">
        <v>8.9351151305899768E-3</v>
      </c>
      <c r="S451" s="13">
        <v>6.380680165702827E-3</v>
      </c>
      <c r="T451" s="15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263</v>
      </c>
      <c r="C452" s="29"/>
      <c r="D452" s="13">
        <v>2.7051264511195328E-3</v>
      </c>
      <c r="E452" s="13">
        <v>6.2180977380189351E-2</v>
      </c>
      <c r="F452" s="13">
        <v>-1.7604054045428863E-2</v>
      </c>
      <c r="G452" s="13">
        <v>1.8559271307628133E-2</v>
      </c>
      <c r="H452" s="13">
        <v>-2.4831019878606031E-2</v>
      </c>
      <c r="I452" s="13">
        <v>7.9898414032890663E-3</v>
      </c>
      <c r="J452" s="13">
        <v>1.8559271307628356E-2</v>
      </c>
      <c r="K452" s="13">
        <v>-1.7599304680900318E-2</v>
      </c>
      <c r="L452" s="13">
        <v>-2.204959095641168E-2</v>
      </c>
      <c r="M452" s="13">
        <v>-2.0233027166109974E-3</v>
      </c>
      <c r="N452" s="13">
        <v>0.11387836806755591</v>
      </c>
      <c r="O452" s="13">
        <v>-2.7612448800800493E-2</v>
      </c>
      <c r="P452" s="13">
        <v>-5.0420165962795416E-2</v>
      </c>
      <c r="Q452" s="13">
        <v>-5.6066466674850379E-2</v>
      </c>
      <c r="R452" s="13">
        <v>2.3009557583139273E-2</v>
      </c>
      <c r="S452" s="13">
        <v>1.5221556600994779E-2</v>
      </c>
      <c r="T452" s="15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264</v>
      </c>
      <c r="C453" s="47"/>
      <c r="D453" s="45">
        <v>0.08</v>
      </c>
      <c r="E453" s="45">
        <v>2.0499999999999998</v>
      </c>
      <c r="F453" s="45">
        <v>0.6</v>
      </c>
      <c r="G453" s="45">
        <v>0.61</v>
      </c>
      <c r="H453" s="45">
        <v>0.84</v>
      </c>
      <c r="I453" s="45">
        <v>0.25</v>
      </c>
      <c r="J453" s="45">
        <v>0.61</v>
      </c>
      <c r="K453" s="45">
        <v>0.6</v>
      </c>
      <c r="L453" s="45">
        <v>0.74</v>
      </c>
      <c r="M453" s="45">
        <v>0.08</v>
      </c>
      <c r="N453" s="45">
        <v>3.77</v>
      </c>
      <c r="O453" s="45">
        <v>0.93</v>
      </c>
      <c r="P453" s="45">
        <v>1.69</v>
      </c>
      <c r="Q453" s="45">
        <v>1.87</v>
      </c>
      <c r="R453" s="45">
        <v>0.75</v>
      </c>
      <c r="S453" s="45">
        <v>0.49</v>
      </c>
      <c r="T453" s="15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BM454" s="55"/>
    </row>
    <row r="455" spans="1:65" ht="15">
      <c r="B455" s="8" t="s">
        <v>565</v>
      </c>
      <c r="BM455" s="28" t="s">
        <v>67</v>
      </c>
    </row>
    <row r="456" spans="1:65" ht="15">
      <c r="A456" s="25" t="s">
        <v>17</v>
      </c>
      <c r="B456" s="18" t="s">
        <v>112</v>
      </c>
      <c r="C456" s="15" t="s">
        <v>113</v>
      </c>
      <c r="D456" s="16" t="s">
        <v>227</v>
      </c>
      <c r="E456" s="17" t="s">
        <v>227</v>
      </c>
      <c r="F456" s="17" t="s">
        <v>227</v>
      </c>
      <c r="G456" s="17" t="s">
        <v>227</v>
      </c>
      <c r="H456" s="17" t="s">
        <v>227</v>
      </c>
      <c r="I456" s="17" t="s">
        <v>227</v>
      </c>
      <c r="J456" s="17" t="s">
        <v>227</v>
      </c>
      <c r="K456" s="17" t="s">
        <v>227</v>
      </c>
      <c r="L456" s="17" t="s">
        <v>227</v>
      </c>
      <c r="M456" s="17" t="s">
        <v>227</v>
      </c>
      <c r="N456" s="17" t="s">
        <v>227</v>
      </c>
      <c r="O456" s="17" t="s">
        <v>227</v>
      </c>
      <c r="P456" s="17" t="s">
        <v>227</v>
      </c>
      <c r="Q456" s="17" t="s">
        <v>227</v>
      </c>
      <c r="R456" s="17" t="s">
        <v>227</v>
      </c>
      <c r="S456" s="15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228</v>
      </c>
      <c r="C457" s="9" t="s">
        <v>228</v>
      </c>
      <c r="D457" s="151" t="s">
        <v>230</v>
      </c>
      <c r="E457" s="152" t="s">
        <v>231</v>
      </c>
      <c r="F457" s="152" t="s">
        <v>233</v>
      </c>
      <c r="G457" s="152" t="s">
        <v>234</v>
      </c>
      <c r="H457" s="152" t="s">
        <v>236</v>
      </c>
      <c r="I457" s="152" t="s">
        <v>237</v>
      </c>
      <c r="J457" s="152" t="s">
        <v>238</v>
      </c>
      <c r="K457" s="152" t="s">
        <v>239</v>
      </c>
      <c r="L457" s="152" t="s">
        <v>240</v>
      </c>
      <c r="M457" s="152" t="s">
        <v>280</v>
      </c>
      <c r="N457" s="152" t="s">
        <v>243</v>
      </c>
      <c r="O457" s="152" t="s">
        <v>245</v>
      </c>
      <c r="P457" s="152" t="s">
        <v>246</v>
      </c>
      <c r="Q457" s="152" t="s">
        <v>248</v>
      </c>
      <c r="R457" s="152" t="s">
        <v>250</v>
      </c>
      <c r="S457" s="15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3</v>
      </c>
    </row>
    <row r="458" spans="1:65">
      <c r="A458" s="30"/>
      <c r="B458" s="19"/>
      <c r="C458" s="9"/>
      <c r="D458" s="10" t="s">
        <v>300</v>
      </c>
      <c r="E458" s="11" t="s">
        <v>300</v>
      </c>
      <c r="F458" s="11" t="s">
        <v>300</v>
      </c>
      <c r="G458" s="11" t="s">
        <v>301</v>
      </c>
      <c r="H458" s="11" t="s">
        <v>300</v>
      </c>
      <c r="I458" s="11" t="s">
        <v>301</v>
      </c>
      <c r="J458" s="11" t="s">
        <v>301</v>
      </c>
      <c r="K458" s="11" t="s">
        <v>301</v>
      </c>
      <c r="L458" s="11" t="s">
        <v>301</v>
      </c>
      <c r="M458" s="11" t="s">
        <v>301</v>
      </c>
      <c r="N458" s="11" t="s">
        <v>300</v>
      </c>
      <c r="O458" s="11" t="s">
        <v>301</v>
      </c>
      <c r="P458" s="11" t="s">
        <v>300</v>
      </c>
      <c r="Q458" s="11" t="s">
        <v>300</v>
      </c>
      <c r="R458" s="11" t="s">
        <v>301</v>
      </c>
      <c r="S458" s="15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/>
      <c r="C459" s="9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15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8">
        <v>1</v>
      </c>
      <c r="C460" s="14">
        <v>1</v>
      </c>
      <c r="D460" s="215">
        <v>42.86</v>
      </c>
      <c r="E460" s="215">
        <v>42.562851245632103</v>
      </c>
      <c r="F460" s="215">
        <v>40.784445265809204</v>
      </c>
      <c r="G460" s="215">
        <v>41.3</v>
      </c>
      <c r="H460" s="215">
        <v>41.7</v>
      </c>
      <c r="I460" s="215">
        <v>41.5</v>
      </c>
      <c r="J460" s="215">
        <v>42.1</v>
      </c>
      <c r="K460" s="215">
        <v>40.5</v>
      </c>
      <c r="L460" s="215">
        <v>42</v>
      </c>
      <c r="M460" s="215">
        <v>42.8</v>
      </c>
      <c r="N460" s="228">
        <v>25.566481475768743</v>
      </c>
      <c r="O460" s="228">
        <v>31.6</v>
      </c>
      <c r="P460" s="215">
        <v>40.369999999999997</v>
      </c>
      <c r="Q460" s="215">
        <v>45.73</v>
      </c>
      <c r="R460" s="228">
        <v>47</v>
      </c>
      <c r="S460" s="216"/>
      <c r="T460" s="217"/>
      <c r="U460" s="217"/>
      <c r="V460" s="217"/>
      <c r="W460" s="217"/>
      <c r="X460" s="217"/>
      <c r="Y460" s="217"/>
      <c r="Z460" s="217"/>
      <c r="AA460" s="217"/>
      <c r="AB460" s="217"/>
      <c r="AC460" s="217"/>
      <c r="AD460" s="217"/>
      <c r="AE460" s="217"/>
      <c r="AF460" s="217"/>
      <c r="AG460" s="217"/>
      <c r="AH460" s="217"/>
      <c r="AI460" s="217"/>
      <c r="AJ460" s="217"/>
      <c r="AK460" s="217"/>
      <c r="AL460" s="217"/>
      <c r="AM460" s="217"/>
      <c r="AN460" s="217"/>
      <c r="AO460" s="217"/>
      <c r="AP460" s="217"/>
      <c r="AQ460" s="217"/>
      <c r="AR460" s="217"/>
      <c r="AS460" s="217"/>
      <c r="AT460" s="217"/>
      <c r="AU460" s="217"/>
      <c r="AV460" s="217"/>
      <c r="AW460" s="217"/>
      <c r="AX460" s="217"/>
      <c r="AY460" s="217"/>
      <c r="AZ460" s="217"/>
      <c r="BA460" s="217"/>
      <c r="BB460" s="217"/>
      <c r="BC460" s="217"/>
      <c r="BD460" s="217"/>
      <c r="BE460" s="217"/>
      <c r="BF460" s="217"/>
      <c r="BG460" s="217"/>
      <c r="BH460" s="217"/>
      <c r="BI460" s="217"/>
      <c r="BJ460" s="217"/>
      <c r="BK460" s="217"/>
      <c r="BL460" s="217"/>
      <c r="BM460" s="218">
        <v>1</v>
      </c>
    </row>
    <row r="461" spans="1:65">
      <c r="A461" s="30"/>
      <c r="B461" s="19">
        <v>1</v>
      </c>
      <c r="C461" s="9">
        <v>2</v>
      </c>
      <c r="D461" s="219">
        <v>44.33</v>
      </c>
      <c r="E461" s="219">
        <v>42.569845566789397</v>
      </c>
      <c r="F461" s="219">
        <v>39.137530412301054</v>
      </c>
      <c r="G461" s="219">
        <v>41</v>
      </c>
      <c r="H461" s="219">
        <v>42.8</v>
      </c>
      <c r="I461" s="219">
        <v>43.4</v>
      </c>
      <c r="J461" s="219">
        <v>41.5</v>
      </c>
      <c r="K461" s="219">
        <v>39.700000000000003</v>
      </c>
      <c r="L461" s="219">
        <v>41.8</v>
      </c>
      <c r="M461" s="219">
        <v>42.1</v>
      </c>
      <c r="N461" s="229">
        <v>20.15472749207775</v>
      </c>
      <c r="O461" s="229">
        <v>32</v>
      </c>
      <c r="P461" s="219">
        <v>39.92</v>
      </c>
      <c r="Q461" s="219">
        <v>42.81</v>
      </c>
      <c r="R461" s="229">
        <v>47</v>
      </c>
      <c r="S461" s="216"/>
      <c r="T461" s="217"/>
      <c r="U461" s="217"/>
      <c r="V461" s="217"/>
      <c r="W461" s="217"/>
      <c r="X461" s="217"/>
      <c r="Y461" s="217"/>
      <c r="Z461" s="217"/>
      <c r="AA461" s="217"/>
      <c r="AB461" s="217"/>
      <c r="AC461" s="217"/>
      <c r="AD461" s="217"/>
      <c r="AE461" s="217"/>
      <c r="AF461" s="217"/>
      <c r="AG461" s="217"/>
      <c r="AH461" s="217"/>
      <c r="AI461" s="217"/>
      <c r="AJ461" s="217"/>
      <c r="AK461" s="217"/>
      <c r="AL461" s="217"/>
      <c r="AM461" s="217"/>
      <c r="AN461" s="217"/>
      <c r="AO461" s="217"/>
      <c r="AP461" s="217"/>
      <c r="AQ461" s="217"/>
      <c r="AR461" s="217"/>
      <c r="AS461" s="217"/>
      <c r="AT461" s="217"/>
      <c r="AU461" s="217"/>
      <c r="AV461" s="217"/>
      <c r="AW461" s="217"/>
      <c r="AX461" s="217"/>
      <c r="AY461" s="217"/>
      <c r="AZ461" s="217"/>
      <c r="BA461" s="217"/>
      <c r="BB461" s="217"/>
      <c r="BC461" s="217"/>
      <c r="BD461" s="217"/>
      <c r="BE461" s="217"/>
      <c r="BF461" s="217"/>
      <c r="BG461" s="217"/>
      <c r="BH461" s="217"/>
      <c r="BI461" s="217"/>
      <c r="BJ461" s="217"/>
      <c r="BK461" s="217"/>
      <c r="BL461" s="217"/>
      <c r="BM461" s="218">
        <v>2</v>
      </c>
    </row>
    <row r="462" spans="1:65">
      <c r="A462" s="30"/>
      <c r="B462" s="19">
        <v>1</v>
      </c>
      <c r="C462" s="9">
        <v>3</v>
      </c>
      <c r="D462" s="219">
        <v>43.41</v>
      </c>
      <c r="E462" s="219">
        <v>42.629465984725002</v>
      </c>
      <c r="F462" s="219">
        <v>40.21954308958253</v>
      </c>
      <c r="G462" s="219">
        <v>41.9</v>
      </c>
      <c r="H462" s="219">
        <v>41.5</v>
      </c>
      <c r="I462" s="219">
        <v>43.5</v>
      </c>
      <c r="J462" s="219">
        <v>44</v>
      </c>
      <c r="K462" s="219">
        <v>40.9</v>
      </c>
      <c r="L462" s="219">
        <v>43.8</v>
      </c>
      <c r="M462" s="219">
        <v>42</v>
      </c>
      <c r="N462" s="229">
        <v>22.6645756722912</v>
      </c>
      <c r="O462" s="229">
        <v>32.200000000000003</v>
      </c>
      <c r="P462" s="219">
        <v>39.659999999999997</v>
      </c>
      <c r="Q462" s="219">
        <v>45.51</v>
      </c>
      <c r="R462" s="229">
        <v>49</v>
      </c>
      <c r="S462" s="216"/>
      <c r="T462" s="217"/>
      <c r="U462" s="217"/>
      <c r="V462" s="217"/>
      <c r="W462" s="217"/>
      <c r="X462" s="217"/>
      <c r="Y462" s="217"/>
      <c r="Z462" s="217"/>
      <c r="AA462" s="217"/>
      <c r="AB462" s="217"/>
      <c r="AC462" s="217"/>
      <c r="AD462" s="217"/>
      <c r="AE462" s="217"/>
      <c r="AF462" s="217"/>
      <c r="AG462" s="217"/>
      <c r="AH462" s="217"/>
      <c r="AI462" s="217"/>
      <c r="AJ462" s="217"/>
      <c r="AK462" s="217"/>
      <c r="AL462" s="217"/>
      <c r="AM462" s="217"/>
      <c r="AN462" s="217"/>
      <c r="AO462" s="217"/>
      <c r="AP462" s="217"/>
      <c r="AQ462" s="217"/>
      <c r="AR462" s="217"/>
      <c r="AS462" s="217"/>
      <c r="AT462" s="217"/>
      <c r="AU462" s="217"/>
      <c r="AV462" s="217"/>
      <c r="AW462" s="217"/>
      <c r="AX462" s="217"/>
      <c r="AY462" s="217"/>
      <c r="AZ462" s="217"/>
      <c r="BA462" s="217"/>
      <c r="BB462" s="217"/>
      <c r="BC462" s="217"/>
      <c r="BD462" s="217"/>
      <c r="BE462" s="217"/>
      <c r="BF462" s="217"/>
      <c r="BG462" s="217"/>
      <c r="BH462" s="217"/>
      <c r="BI462" s="217"/>
      <c r="BJ462" s="217"/>
      <c r="BK462" s="217"/>
      <c r="BL462" s="217"/>
      <c r="BM462" s="218">
        <v>16</v>
      </c>
    </row>
    <row r="463" spans="1:65">
      <c r="A463" s="30"/>
      <c r="B463" s="19">
        <v>1</v>
      </c>
      <c r="C463" s="9">
        <v>4</v>
      </c>
      <c r="D463" s="219">
        <v>43.11</v>
      </c>
      <c r="E463" s="219">
        <v>42.8303140172209</v>
      </c>
      <c r="F463" s="219">
        <v>40.89900280323905</v>
      </c>
      <c r="G463" s="219">
        <v>40.799999999999997</v>
      </c>
      <c r="H463" s="219">
        <v>39.4</v>
      </c>
      <c r="I463" s="219">
        <v>44.8</v>
      </c>
      <c r="J463" s="219">
        <v>42.6</v>
      </c>
      <c r="K463" s="219">
        <v>40</v>
      </c>
      <c r="L463" s="219">
        <v>41.4</v>
      </c>
      <c r="M463" s="219">
        <v>42.5</v>
      </c>
      <c r="N463" s="229">
        <v>21.34650021850203</v>
      </c>
      <c r="O463" s="229">
        <v>31.7</v>
      </c>
      <c r="P463" s="219">
        <v>39.78</v>
      </c>
      <c r="Q463" s="219">
        <v>43.75</v>
      </c>
      <c r="R463" s="229">
        <v>45</v>
      </c>
      <c r="S463" s="216"/>
      <c r="T463" s="217"/>
      <c r="U463" s="217"/>
      <c r="V463" s="217"/>
      <c r="W463" s="217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  <c r="AL463" s="217"/>
      <c r="AM463" s="217"/>
      <c r="AN463" s="217"/>
      <c r="AO463" s="217"/>
      <c r="AP463" s="217"/>
      <c r="AQ463" s="217"/>
      <c r="AR463" s="217"/>
      <c r="AS463" s="217"/>
      <c r="AT463" s="217"/>
      <c r="AU463" s="217"/>
      <c r="AV463" s="217"/>
      <c r="AW463" s="217"/>
      <c r="AX463" s="217"/>
      <c r="AY463" s="217"/>
      <c r="AZ463" s="217"/>
      <c r="BA463" s="217"/>
      <c r="BB463" s="217"/>
      <c r="BC463" s="217"/>
      <c r="BD463" s="217"/>
      <c r="BE463" s="217"/>
      <c r="BF463" s="217"/>
      <c r="BG463" s="217"/>
      <c r="BH463" s="217"/>
      <c r="BI463" s="217"/>
      <c r="BJ463" s="217"/>
      <c r="BK463" s="217"/>
      <c r="BL463" s="217"/>
      <c r="BM463" s="218">
        <v>41.954816150908663</v>
      </c>
    </row>
    <row r="464" spans="1:65">
      <c r="A464" s="30"/>
      <c r="B464" s="19">
        <v>1</v>
      </c>
      <c r="C464" s="9">
        <v>5</v>
      </c>
      <c r="D464" s="219">
        <v>42.68</v>
      </c>
      <c r="E464" s="219">
        <v>42.046773466537097</v>
      </c>
      <c r="F464" s="219">
        <v>42.765770927053275</v>
      </c>
      <c r="G464" s="219">
        <v>40.799999999999997</v>
      </c>
      <c r="H464" s="219">
        <v>40.5</v>
      </c>
      <c r="I464" s="219">
        <v>44.4</v>
      </c>
      <c r="J464" s="219">
        <v>41.6</v>
      </c>
      <c r="K464" s="219">
        <v>39.200000000000003</v>
      </c>
      <c r="L464" s="219">
        <v>42.7</v>
      </c>
      <c r="M464" s="219">
        <v>43</v>
      </c>
      <c r="N464" s="229">
        <v>22.53485263447249</v>
      </c>
      <c r="O464" s="229">
        <v>31.2</v>
      </c>
      <c r="P464" s="219">
        <v>39.89</v>
      </c>
      <c r="Q464" s="219">
        <v>45.83</v>
      </c>
      <c r="R464" s="229">
        <v>51</v>
      </c>
      <c r="S464" s="216"/>
      <c r="T464" s="217"/>
      <c r="U464" s="217"/>
      <c r="V464" s="217"/>
      <c r="W464" s="217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17"/>
      <c r="AT464" s="217"/>
      <c r="AU464" s="217"/>
      <c r="AV464" s="217"/>
      <c r="AW464" s="217"/>
      <c r="AX464" s="217"/>
      <c r="AY464" s="217"/>
      <c r="AZ464" s="217"/>
      <c r="BA464" s="217"/>
      <c r="BB464" s="217"/>
      <c r="BC464" s="217"/>
      <c r="BD464" s="217"/>
      <c r="BE464" s="217"/>
      <c r="BF464" s="217"/>
      <c r="BG464" s="217"/>
      <c r="BH464" s="217"/>
      <c r="BI464" s="217"/>
      <c r="BJ464" s="217"/>
      <c r="BK464" s="217"/>
      <c r="BL464" s="217"/>
      <c r="BM464" s="218">
        <v>41</v>
      </c>
    </row>
    <row r="465" spans="1:65">
      <c r="A465" s="30"/>
      <c r="B465" s="19">
        <v>1</v>
      </c>
      <c r="C465" s="9">
        <v>6</v>
      </c>
      <c r="D465" s="219">
        <v>43.19</v>
      </c>
      <c r="E465" s="219">
        <v>42.350828309520303</v>
      </c>
      <c r="F465" s="219">
        <v>41.150391777013979</v>
      </c>
      <c r="G465" s="219">
        <v>41.6</v>
      </c>
      <c r="H465" s="219">
        <v>39.5</v>
      </c>
      <c r="I465" s="219">
        <v>43.2</v>
      </c>
      <c r="J465" s="219">
        <v>41.6</v>
      </c>
      <c r="K465" s="219">
        <v>38</v>
      </c>
      <c r="L465" s="219">
        <v>40.9</v>
      </c>
      <c r="M465" s="219">
        <v>44</v>
      </c>
      <c r="N465" s="229">
        <v>24.523367189765473</v>
      </c>
      <c r="O465" s="229">
        <v>31.8</v>
      </c>
      <c r="P465" s="219">
        <v>40.270000000000003</v>
      </c>
      <c r="Q465" s="219">
        <v>43.4</v>
      </c>
      <c r="R465" s="229">
        <v>48</v>
      </c>
      <c r="S465" s="216"/>
      <c r="T465" s="217"/>
      <c r="U465" s="217"/>
      <c r="V465" s="217"/>
      <c r="W465" s="217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17"/>
      <c r="AT465" s="217"/>
      <c r="AU465" s="217"/>
      <c r="AV465" s="217"/>
      <c r="AW465" s="217"/>
      <c r="AX465" s="217"/>
      <c r="AY465" s="217"/>
      <c r="AZ465" s="217"/>
      <c r="BA465" s="217"/>
      <c r="BB465" s="217"/>
      <c r="BC465" s="217"/>
      <c r="BD465" s="217"/>
      <c r="BE465" s="217"/>
      <c r="BF465" s="217"/>
      <c r="BG465" s="217"/>
      <c r="BH465" s="217"/>
      <c r="BI465" s="217"/>
      <c r="BJ465" s="217"/>
      <c r="BK465" s="217"/>
      <c r="BL465" s="217"/>
      <c r="BM465" s="220"/>
    </row>
    <row r="466" spans="1:65">
      <c r="A466" s="30"/>
      <c r="B466" s="20" t="s">
        <v>260</v>
      </c>
      <c r="C466" s="12"/>
      <c r="D466" s="221">
        <v>43.263333333333328</v>
      </c>
      <c r="E466" s="221">
        <v>42.498346431737467</v>
      </c>
      <c r="F466" s="221">
        <v>40.826114045833179</v>
      </c>
      <c r="G466" s="221">
        <v>41.233333333333334</v>
      </c>
      <c r="H466" s="221">
        <v>40.9</v>
      </c>
      <c r="I466" s="221">
        <v>43.466666666666669</v>
      </c>
      <c r="J466" s="221">
        <v>42.233333333333327</v>
      </c>
      <c r="K466" s="221">
        <v>39.716666666666669</v>
      </c>
      <c r="L466" s="221">
        <v>42.1</v>
      </c>
      <c r="M466" s="221">
        <v>42.733333333333327</v>
      </c>
      <c r="N466" s="221">
        <v>22.798417447146281</v>
      </c>
      <c r="O466" s="221">
        <v>31.750000000000004</v>
      </c>
      <c r="P466" s="221">
        <v>39.981666666666669</v>
      </c>
      <c r="Q466" s="221">
        <v>44.504999999999995</v>
      </c>
      <c r="R466" s="221">
        <v>47.833333333333336</v>
      </c>
      <c r="S466" s="216"/>
      <c r="T466" s="217"/>
      <c r="U466" s="217"/>
      <c r="V466" s="217"/>
      <c r="W466" s="217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217"/>
      <c r="AT466" s="217"/>
      <c r="AU466" s="217"/>
      <c r="AV466" s="217"/>
      <c r="AW466" s="217"/>
      <c r="AX466" s="217"/>
      <c r="AY466" s="217"/>
      <c r="AZ466" s="217"/>
      <c r="BA466" s="217"/>
      <c r="BB466" s="217"/>
      <c r="BC466" s="217"/>
      <c r="BD466" s="217"/>
      <c r="BE466" s="217"/>
      <c r="BF466" s="217"/>
      <c r="BG466" s="217"/>
      <c r="BH466" s="217"/>
      <c r="BI466" s="217"/>
      <c r="BJ466" s="217"/>
      <c r="BK466" s="217"/>
      <c r="BL466" s="217"/>
      <c r="BM466" s="220"/>
    </row>
    <row r="467" spans="1:65">
      <c r="A467" s="30"/>
      <c r="B467" s="3" t="s">
        <v>261</v>
      </c>
      <c r="C467" s="29"/>
      <c r="D467" s="219">
        <v>43.15</v>
      </c>
      <c r="E467" s="219">
        <v>42.56634840621075</v>
      </c>
      <c r="F467" s="219">
        <v>40.841724034524127</v>
      </c>
      <c r="G467" s="219">
        <v>41.15</v>
      </c>
      <c r="H467" s="219">
        <v>41</v>
      </c>
      <c r="I467" s="219">
        <v>43.45</v>
      </c>
      <c r="J467" s="219">
        <v>41.85</v>
      </c>
      <c r="K467" s="219">
        <v>39.85</v>
      </c>
      <c r="L467" s="219">
        <v>41.9</v>
      </c>
      <c r="M467" s="219">
        <v>42.65</v>
      </c>
      <c r="N467" s="219">
        <v>22.599714153381846</v>
      </c>
      <c r="O467" s="219">
        <v>31.75</v>
      </c>
      <c r="P467" s="219">
        <v>39.905000000000001</v>
      </c>
      <c r="Q467" s="219">
        <v>44.629999999999995</v>
      </c>
      <c r="R467" s="219">
        <v>47.5</v>
      </c>
      <c r="S467" s="216"/>
      <c r="T467" s="217"/>
      <c r="U467" s="217"/>
      <c r="V467" s="217"/>
      <c r="W467" s="217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217"/>
      <c r="AT467" s="217"/>
      <c r="AU467" s="217"/>
      <c r="AV467" s="217"/>
      <c r="AW467" s="217"/>
      <c r="AX467" s="217"/>
      <c r="AY467" s="217"/>
      <c r="AZ467" s="217"/>
      <c r="BA467" s="217"/>
      <c r="BB467" s="217"/>
      <c r="BC467" s="217"/>
      <c r="BD467" s="217"/>
      <c r="BE467" s="217"/>
      <c r="BF467" s="217"/>
      <c r="BG467" s="217"/>
      <c r="BH467" s="217"/>
      <c r="BI467" s="217"/>
      <c r="BJ467" s="217"/>
      <c r="BK467" s="217"/>
      <c r="BL467" s="217"/>
      <c r="BM467" s="220"/>
    </row>
    <row r="468" spans="1:65">
      <c r="A468" s="30"/>
      <c r="B468" s="3" t="s">
        <v>262</v>
      </c>
      <c r="C468" s="29"/>
      <c r="D468" s="24">
        <v>0.58157258073835116</v>
      </c>
      <c r="E468" s="24">
        <v>0.26920161648788066</v>
      </c>
      <c r="F468" s="24">
        <v>1.1911101489273337</v>
      </c>
      <c r="G468" s="24">
        <v>0.45018514709691099</v>
      </c>
      <c r="H468" s="24">
        <v>1.3401492454200763</v>
      </c>
      <c r="I468" s="24">
        <v>1.1483321238503539</v>
      </c>
      <c r="J468" s="24">
        <v>0.96055539489748643</v>
      </c>
      <c r="K468" s="24">
        <v>1.0303721010715814</v>
      </c>
      <c r="L468" s="24">
        <v>1.0276186062932104</v>
      </c>
      <c r="M468" s="24">
        <v>0.73120904443713375</v>
      </c>
      <c r="N468" s="24">
        <v>1.991088663503261</v>
      </c>
      <c r="O468" s="24">
        <v>0.34496376621320768</v>
      </c>
      <c r="P468" s="24">
        <v>0.2793862320635484</v>
      </c>
      <c r="Q468" s="24">
        <v>1.3364392990330671</v>
      </c>
      <c r="R468" s="24">
        <v>2.0412414523193152</v>
      </c>
      <c r="S468" s="15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86</v>
      </c>
      <c r="C469" s="29"/>
      <c r="D469" s="13">
        <v>1.3442620712035239E-2</v>
      </c>
      <c r="E469" s="13">
        <v>6.3344021377462999E-3</v>
      </c>
      <c r="F469" s="13">
        <v>2.917520260659982E-2</v>
      </c>
      <c r="G469" s="13">
        <v>1.0917990632908109E-2</v>
      </c>
      <c r="H469" s="13">
        <v>3.2766485218094776E-2</v>
      </c>
      <c r="I469" s="13">
        <v>2.6418683830913049E-2</v>
      </c>
      <c r="J469" s="13">
        <v>2.2744010928906547E-2</v>
      </c>
      <c r="K469" s="13">
        <v>2.5943065910320973E-2</v>
      </c>
      <c r="L469" s="13">
        <v>2.4408993023591695E-2</v>
      </c>
      <c r="M469" s="13">
        <v>1.7110976078872086E-2</v>
      </c>
      <c r="N469" s="13">
        <v>8.7334512060725913E-2</v>
      </c>
      <c r="O469" s="13">
        <v>1.0865000510652209E-2</v>
      </c>
      <c r="P469" s="13">
        <v>6.9878585701000058E-3</v>
      </c>
      <c r="Q469" s="13">
        <v>3.0028969756950168E-2</v>
      </c>
      <c r="R469" s="13">
        <v>4.2674037330717389E-2</v>
      </c>
      <c r="S469" s="15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263</v>
      </c>
      <c r="C470" s="29"/>
      <c r="D470" s="13">
        <v>3.1188724024388881E-2</v>
      </c>
      <c r="E470" s="13">
        <v>1.2955134372982569E-2</v>
      </c>
      <c r="F470" s="13">
        <v>-2.690280183842586E-2</v>
      </c>
      <c r="G470" s="13">
        <v>-1.7196662594830658E-2</v>
      </c>
      <c r="H470" s="13">
        <v>-2.5141717868922608E-2</v>
      </c>
      <c r="I470" s="13">
        <v>3.6035207741585085E-2</v>
      </c>
      <c r="J470" s="13">
        <v>6.6385032274449696E-3</v>
      </c>
      <c r="K470" s="13">
        <v>-5.3346664091948881E-2</v>
      </c>
      <c r="L470" s="13">
        <v>3.4604811178082784E-3</v>
      </c>
      <c r="M470" s="13">
        <v>1.8556086138582728E-2</v>
      </c>
      <c r="N470" s="13">
        <v>-0.45659593966180423</v>
      </c>
      <c r="O470" s="13">
        <v>-0.24323348514274545</v>
      </c>
      <c r="P470" s="13">
        <v>-4.7030345149045694E-2</v>
      </c>
      <c r="Q470" s="13">
        <v>6.0784054920381303E-2</v>
      </c>
      <c r="R470" s="13">
        <v>0.14011543183218911</v>
      </c>
      <c r="S470" s="15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264</v>
      </c>
      <c r="C471" s="47"/>
      <c r="D471" s="45">
        <v>0.62</v>
      </c>
      <c r="E471" s="45">
        <v>0.21</v>
      </c>
      <c r="F471" s="45">
        <v>0.67</v>
      </c>
      <c r="G471" s="45">
        <v>0.46</v>
      </c>
      <c r="H471" s="45">
        <v>0.64</v>
      </c>
      <c r="I471" s="45">
        <v>0.72</v>
      </c>
      <c r="J471" s="45">
        <v>7.0000000000000007E-2</v>
      </c>
      <c r="K471" s="45">
        <v>1.26</v>
      </c>
      <c r="L471" s="45">
        <v>0</v>
      </c>
      <c r="M471" s="45">
        <v>0.34</v>
      </c>
      <c r="N471" s="45">
        <v>10.220000000000001</v>
      </c>
      <c r="O471" s="45">
        <v>5.48</v>
      </c>
      <c r="P471" s="45">
        <v>1.1200000000000001</v>
      </c>
      <c r="Q471" s="45">
        <v>1.27</v>
      </c>
      <c r="R471" s="45">
        <v>3.03</v>
      </c>
      <c r="S471" s="15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BM472" s="55"/>
    </row>
    <row r="473" spans="1:65" ht="15">
      <c r="B473" s="8" t="s">
        <v>566</v>
      </c>
      <c r="BM473" s="28" t="s">
        <v>67</v>
      </c>
    </row>
    <row r="474" spans="1:65" ht="15">
      <c r="A474" s="25" t="s">
        <v>20</v>
      </c>
      <c r="B474" s="18" t="s">
        <v>112</v>
      </c>
      <c r="C474" s="15" t="s">
        <v>113</v>
      </c>
      <c r="D474" s="16" t="s">
        <v>227</v>
      </c>
      <c r="E474" s="17" t="s">
        <v>227</v>
      </c>
      <c r="F474" s="17" t="s">
        <v>227</v>
      </c>
      <c r="G474" s="17" t="s">
        <v>227</v>
      </c>
      <c r="H474" s="17" t="s">
        <v>227</v>
      </c>
      <c r="I474" s="17" t="s">
        <v>227</v>
      </c>
      <c r="J474" s="17" t="s">
        <v>227</v>
      </c>
      <c r="K474" s="17" t="s">
        <v>227</v>
      </c>
      <c r="L474" s="17" t="s">
        <v>227</v>
      </c>
      <c r="M474" s="17" t="s">
        <v>227</v>
      </c>
      <c r="N474" s="17" t="s">
        <v>227</v>
      </c>
      <c r="O474" s="17" t="s">
        <v>227</v>
      </c>
      <c r="P474" s="17" t="s">
        <v>227</v>
      </c>
      <c r="Q474" s="17" t="s">
        <v>227</v>
      </c>
      <c r="R474" s="17" t="s">
        <v>227</v>
      </c>
      <c r="S474" s="17" t="s">
        <v>227</v>
      </c>
      <c r="T474" s="15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228</v>
      </c>
      <c r="C475" s="9" t="s">
        <v>228</v>
      </c>
      <c r="D475" s="151" t="s">
        <v>230</v>
      </c>
      <c r="E475" s="152" t="s">
        <v>231</v>
      </c>
      <c r="F475" s="152" t="s">
        <v>233</v>
      </c>
      <c r="G475" s="152" t="s">
        <v>234</v>
      </c>
      <c r="H475" s="152" t="s">
        <v>236</v>
      </c>
      <c r="I475" s="152" t="s">
        <v>237</v>
      </c>
      <c r="J475" s="152" t="s">
        <v>238</v>
      </c>
      <c r="K475" s="152" t="s">
        <v>239</v>
      </c>
      <c r="L475" s="152" t="s">
        <v>240</v>
      </c>
      <c r="M475" s="152" t="s">
        <v>280</v>
      </c>
      <c r="N475" s="152" t="s">
        <v>243</v>
      </c>
      <c r="O475" s="152" t="s">
        <v>244</v>
      </c>
      <c r="P475" s="152" t="s">
        <v>245</v>
      </c>
      <c r="Q475" s="152" t="s">
        <v>246</v>
      </c>
      <c r="R475" s="152" t="s">
        <v>248</v>
      </c>
      <c r="S475" s="152" t="s">
        <v>250</v>
      </c>
      <c r="T475" s="15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300</v>
      </c>
      <c r="E476" s="11" t="s">
        <v>281</v>
      </c>
      <c r="F476" s="11" t="s">
        <v>300</v>
      </c>
      <c r="G476" s="11" t="s">
        <v>301</v>
      </c>
      <c r="H476" s="11" t="s">
        <v>300</v>
      </c>
      <c r="I476" s="11" t="s">
        <v>301</v>
      </c>
      <c r="J476" s="11" t="s">
        <v>301</v>
      </c>
      <c r="K476" s="11" t="s">
        <v>301</v>
      </c>
      <c r="L476" s="11" t="s">
        <v>301</v>
      </c>
      <c r="M476" s="11" t="s">
        <v>301</v>
      </c>
      <c r="N476" s="11" t="s">
        <v>300</v>
      </c>
      <c r="O476" s="11" t="s">
        <v>300</v>
      </c>
      <c r="P476" s="11" t="s">
        <v>301</v>
      </c>
      <c r="Q476" s="11" t="s">
        <v>300</v>
      </c>
      <c r="R476" s="11" t="s">
        <v>300</v>
      </c>
      <c r="S476" s="11" t="s">
        <v>301</v>
      </c>
      <c r="T476" s="15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/>
      <c r="E477" s="26" t="s">
        <v>305</v>
      </c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15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15">
        <v>47</v>
      </c>
      <c r="E478" s="228">
        <v>28.179593858623701</v>
      </c>
      <c r="F478" s="215">
        <v>48.476470567095305</v>
      </c>
      <c r="G478" s="215">
        <v>46</v>
      </c>
      <c r="H478" s="215">
        <v>50</v>
      </c>
      <c r="I478" s="215">
        <v>51.2</v>
      </c>
      <c r="J478" s="215">
        <v>50.9</v>
      </c>
      <c r="K478" s="215">
        <v>50.2</v>
      </c>
      <c r="L478" s="215">
        <v>49.1</v>
      </c>
      <c r="M478" s="215">
        <v>51.4</v>
      </c>
      <c r="N478" s="215">
        <v>48.035089585377598</v>
      </c>
      <c r="O478" s="215">
        <v>47</v>
      </c>
      <c r="P478" s="215">
        <v>48</v>
      </c>
      <c r="Q478" s="215">
        <v>50.8</v>
      </c>
      <c r="R478" s="215">
        <v>55.51</v>
      </c>
      <c r="S478" s="215">
        <v>48.5</v>
      </c>
      <c r="T478" s="216"/>
      <c r="U478" s="217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  <c r="AL478" s="217"/>
      <c r="AM478" s="217"/>
      <c r="AN478" s="217"/>
      <c r="AO478" s="217"/>
      <c r="AP478" s="217"/>
      <c r="AQ478" s="217"/>
      <c r="AR478" s="217"/>
      <c r="AS478" s="217"/>
      <c r="AT478" s="217"/>
      <c r="AU478" s="217"/>
      <c r="AV478" s="217"/>
      <c r="AW478" s="217"/>
      <c r="AX478" s="217"/>
      <c r="AY478" s="217"/>
      <c r="AZ478" s="217"/>
      <c r="BA478" s="217"/>
      <c r="BB478" s="217"/>
      <c r="BC478" s="217"/>
      <c r="BD478" s="217"/>
      <c r="BE478" s="217"/>
      <c r="BF478" s="217"/>
      <c r="BG478" s="217"/>
      <c r="BH478" s="217"/>
      <c r="BI478" s="217"/>
      <c r="BJ478" s="217"/>
      <c r="BK478" s="217"/>
      <c r="BL478" s="217"/>
      <c r="BM478" s="218">
        <v>1</v>
      </c>
    </row>
    <row r="479" spans="1:65">
      <c r="A479" s="30"/>
      <c r="B479" s="19">
        <v>1</v>
      </c>
      <c r="C479" s="9">
        <v>2</v>
      </c>
      <c r="D479" s="219">
        <v>47.7</v>
      </c>
      <c r="E479" s="229">
        <v>28.165465611836801</v>
      </c>
      <c r="F479" s="219">
        <v>47.193165156067273</v>
      </c>
      <c r="G479" s="219">
        <v>45</v>
      </c>
      <c r="H479" s="219">
        <v>51</v>
      </c>
      <c r="I479" s="219">
        <v>52</v>
      </c>
      <c r="J479" s="219">
        <v>52.4</v>
      </c>
      <c r="K479" s="219">
        <v>49.6</v>
      </c>
      <c r="L479" s="219">
        <v>49.3</v>
      </c>
      <c r="M479" s="219">
        <v>50.8</v>
      </c>
      <c r="N479" s="219">
        <v>45.584148022941299</v>
      </c>
      <c r="O479" s="219">
        <v>45.9</v>
      </c>
      <c r="P479" s="219">
        <v>48</v>
      </c>
      <c r="Q479" s="219">
        <v>50.8</v>
      </c>
      <c r="R479" s="219">
        <v>53.38</v>
      </c>
      <c r="S479" s="219">
        <v>49.7</v>
      </c>
      <c r="T479" s="216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7"/>
      <c r="AT479" s="217"/>
      <c r="AU479" s="217"/>
      <c r="AV479" s="217"/>
      <c r="AW479" s="217"/>
      <c r="AX479" s="217"/>
      <c r="AY479" s="217"/>
      <c r="AZ479" s="217"/>
      <c r="BA479" s="217"/>
      <c r="BB479" s="217"/>
      <c r="BC479" s="217"/>
      <c r="BD479" s="217"/>
      <c r="BE479" s="217"/>
      <c r="BF479" s="217"/>
      <c r="BG479" s="217"/>
      <c r="BH479" s="217"/>
      <c r="BI479" s="217"/>
      <c r="BJ479" s="217"/>
      <c r="BK479" s="217"/>
      <c r="BL479" s="217"/>
      <c r="BM479" s="218" t="e">
        <v>#N/A</v>
      </c>
    </row>
    <row r="480" spans="1:65">
      <c r="A480" s="30"/>
      <c r="B480" s="19">
        <v>1</v>
      </c>
      <c r="C480" s="9">
        <v>3</v>
      </c>
      <c r="D480" s="219">
        <v>47</v>
      </c>
      <c r="E480" s="229">
        <v>28.182731915573203</v>
      </c>
      <c r="F480" s="219">
        <v>48.447786302517159</v>
      </c>
      <c r="G480" s="219">
        <v>50</v>
      </c>
      <c r="H480" s="219">
        <v>52</v>
      </c>
      <c r="I480" s="219">
        <v>50.4</v>
      </c>
      <c r="J480" s="219">
        <v>52</v>
      </c>
      <c r="K480" s="219">
        <v>51</v>
      </c>
      <c r="L480" s="219">
        <v>50</v>
      </c>
      <c r="M480" s="219">
        <v>51.3</v>
      </c>
      <c r="N480" s="219">
        <v>44.954374399499699</v>
      </c>
      <c r="O480" s="219">
        <v>45.8</v>
      </c>
      <c r="P480" s="219">
        <v>48</v>
      </c>
      <c r="Q480" s="219">
        <v>50.2</v>
      </c>
      <c r="R480" s="219">
        <v>53.75</v>
      </c>
      <c r="S480" s="219">
        <v>49.5</v>
      </c>
      <c r="T480" s="216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18">
        <v>16</v>
      </c>
    </row>
    <row r="481" spans="1:65">
      <c r="A481" s="30"/>
      <c r="B481" s="19">
        <v>1</v>
      </c>
      <c r="C481" s="9">
        <v>4</v>
      </c>
      <c r="D481" s="219">
        <v>47.6</v>
      </c>
      <c r="E481" s="229">
        <v>28.188750662501899</v>
      </c>
      <c r="F481" s="219">
        <v>48.621051180611147</v>
      </c>
      <c r="G481" s="219">
        <v>43</v>
      </c>
      <c r="H481" s="219">
        <v>50</v>
      </c>
      <c r="I481" s="219">
        <v>51.6</v>
      </c>
      <c r="J481" s="219">
        <v>51.8</v>
      </c>
      <c r="K481" s="219">
        <v>49.4</v>
      </c>
      <c r="L481" s="219">
        <v>49.4</v>
      </c>
      <c r="M481" s="219">
        <v>50.4</v>
      </c>
      <c r="N481" s="219">
        <v>45.399323078829298</v>
      </c>
      <c r="O481" s="219">
        <v>47.2</v>
      </c>
      <c r="P481" s="219">
        <v>46</v>
      </c>
      <c r="Q481" s="219">
        <v>50.7</v>
      </c>
      <c r="R481" s="219">
        <v>55.38</v>
      </c>
      <c r="S481" s="219">
        <v>49.4</v>
      </c>
      <c r="T481" s="216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49.287941800275945</v>
      </c>
    </row>
    <row r="482" spans="1:65">
      <c r="A482" s="30"/>
      <c r="B482" s="19">
        <v>1</v>
      </c>
      <c r="C482" s="9">
        <v>5</v>
      </c>
      <c r="D482" s="219">
        <v>46.5</v>
      </c>
      <c r="E482" s="229">
        <v>28.1952783865495</v>
      </c>
      <c r="F482" s="219">
        <v>49.37991803171321</v>
      </c>
      <c r="G482" s="219">
        <v>48</v>
      </c>
      <c r="H482" s="219">
        <v>49.8</v>
      </c>
      <c r="I482" s="219">
        <v>50.9</v>
      </c>
      <c r="J482" s="219">
        <v>52.4</v>
      </c>
      <c r="K482" s="219">
        <v>49.5</v>
      </c>
      <c r="L482" s="219">
        <v>49.3</v>
      </c>
      <c r="M482" s="219">
        <v>51.2</v>
      </c>
      <c r="N482" s="219">
        <v>46.4494121503458</v>
      </c>
      <c r="O482" s="219">
        <v>47.2</v>
      </c>
      <c r="P482" s="219">
        <v>46</v>
      </c>
      <c r="Q482" s="219">
        <v>51.2</v>
      </c>
      <c r="R482" s="219">
        <v>54.18</v>
      </c>
      <c r="S482" s="219">
        <v>51.3</v>
      </c>
      <c r="T482" s="216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42</v>
      </c>
    </row>
    <row r="483" spans="1:65">
      <c r="A483" s="30"/>
      <c r="B483" s="19">
        <v>1</v>
      </c>
      <c r="C483" s="9">
        <v>6</v>
      </c>
      <c r="D483" s="219">
        <v>47.3</v>
      </c>
      <c r="E483" s="229">
        <v>28.15198040632</v>
      </c>
      <c r="F483" s="219">
        <v>48.231336251376341</v>
      </c>
      <c r="G483" s="219">
        <v>44</v>
      </c>
      <c r="H483" s="219">
        <v>50</v>
      </c>
      <c r="I483" s="219">
        <v>49.7</v>
      </c>
      <c r="J483" s="219">
        <v>51</v>
      </c>
      <c r="K483" s="219">
        <v>48.7</v>
      </c>
      <c r="L483" s="219">
        <v>48.7</v>
      </c>
      <c r="M483" s="219">
        <v>51.4</v>
      </c>
      <c r="N483" s="219">
        <v>46.422687298461099</v>
      </c>
      <c r="O483" s="219">
        <v>44.5</v>
      </c>
      <c r="P483" s="219">
        <v>47</v>
      </c>
      <c r="Q483" s="219">
        <v>51.3</v>
      </c>
      <c r="R483" s="219">
        <v>52.92</v>
      </c>
      <c r="S483" s="219">
        <v>50.7</v>
      </c>
      <c r="T483" s="216"/>
      <c r="U483" s="217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20"/>
    </row>
    <row r="484" spans="1:65">
      <c r="A484" s="30"/>
      <c r="B484" s="20" t="s">
        <v>260</v>
      </c>
      <c r="C484" s="12"/>
      <c r="D484" s="221">
        <v>47.18333333333333</v>
      </c>
      <c r="E484" s="221">
        <v>28.177300140234184</v>
      </c>
      <c r="F484" s="221">
        <v>48.391621248230074</v>
      </c>
      <c r="G484" s="221">
        <v>46</v>
      </c>
      <c r="H484" s="221">
        <v>50.466666666666669</v>
      </c>
      <c r="I484" s="221">
        <v>50.966666666666661</v>
      </c>
      <c r="J484" s="221">
        <v>51.75</v>
      </c>
      <c r="K484" s="221">
        <v>49.733333333333341</v>
      </c>
      <c r="L484" s="221">
        <v>49.300000000000004</v>
      </c>
      <c r="M484" s="221">
        <v>51.083333333333336</v>
      </c>
      <c r="N484" s="221">
        <v>46.140839089242469</v>
      </c>
      <c r="O484" s="221">
        <v>46.266666666666659</v>
      </c>
      <c r="P484" s="221">
        <v>47.166666666666664</v>
      </c>
      <c r="Q484" s="221">
        <v>50.833333333333336</v>
      </c>
      <c r="R484" s="221">
        <v>54.186666666666667</v>
      </c>
      <c r="S484" s="221">
        <v>49.849999999999994</v>
      </c>
      <c r="T484" s="216"/>
      <c r="U484" s="217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20"/>
    </row>
    <row r="485" spans="1:65">
      <c r="A485" s="30"/>
      <c r="B485" s="3" t="s">
        <v>261</v>
      </c>
      <c r="C485" s="29"/>
      <c r="D485" s="219">
        <v>47.15</v>
      </c>
      <c r="E485" s="219">
        <v>28.181162887098452</v>
      </c>
      <c r="F485" s="219">
        <v>48.462128434806232</v>
      </c>
      <c r="G485" s="219">
        <v>45.5</v>
      </c>
      <c r="H485" s="219">
        <v>50</v>
      </c>
      <c r="I485" s="219">
        <v>51.05</v>
      </c>
      <c r="J485" s="219">
        <v>51.9</v>
      </c>
      <c r="K485" s="219">
        <v>49.55</v>
      </c>
      <c r="L485" s="219">
        <v>49.3</v>
      </c>
      <c r="M485" s="219">
        <v>51.25</v>
      </c>
      <c r="N485" s="219">
        <v>46.003417660701203</v>
      </c>
      <c r="O485" s="219">
        <v>46.45</v>
      </c>
      <c r="P485" s="219">
        <v>47.5</v>
      </c>
      <c r="Q485" s="219">
        <v>50.8</v>
      </c>
      <c r="R485" s="219">
        <v>53.965000000000003</v>
      </c>
      <c r="S485" s="219">
        <v>49.6</v>
      </c>
      <c r="T485" s="216"/>
      <c r="U485" s="217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20"/>
    </row>
    <row r="486" spans="1:65">
      <c r="A486" s="30"/>
      <c r="B486" s="3" t="s">
        <v>262</v>
      </c>
      <c r="C486" s="29"/>
      <c r="D486" s="24">
        <v>0.44459719597256503</v>
      </c>
      <c r="E486" s="24">
        <v>1.5938896549229226E-2</v>
      </c>
      <c r="F486" s="24">
        <v>0.70734868790561745</v>
      </c>
      <c r="G486" s="24">
        <v>2.6076809620810595</v>
      </c>
      <c r="H486" s="24">
        <v>0.86409875978771511</v>
      </c>
      <c r="I486" s="24">
        <v>0.83106357558652899</v>
      </c>
      <c r="J486" s="24">
        <v>0.66257075093909756</v>
      </c>
      <c r="K486" s="24">
        <v>0.78400680269157497</v>
      </c>
      <c r="L486" s="24">
        <v>0.42426406871192751</v>
      </c>
      <c r="M486" s="24">
        <v>0.40207793606049425</v>
      </c>
      <c r="N486" s="24">
        <v>1.0982067279152516</v>
      </c>
      <c r="O486" s="24">
        <v>1.0726913193769536</v>
      </c>
      <c r="P486" s="24">
        <v>0.98319208025017502</v>
      </c>
      <c r="Q486" s="24">
        <v>0.39327683210006886</v>
      </c>
      <c r="R486" s="24">
        <v>1.0602955562797882</v>
      </c>
      <c r="S486" s="24">
        <v>0.99949987493746062</v>
      </c>
      <c r="T486" s="15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86</v>
      </c>
      <c r="C487" s="29"/>
      <c r="D487" s="13">
        <v>9.4227593636008137E-3</v>
      </c>
      <c r="E487" s="13">
        <v>5.6566443448817787E-4</v>
      </c>
      <c r="F487" s="13">
        <v>1.4617172759664232E-2</v>
      </c>
      <c r="G487" s="13">
        <v>5.6688716566979554E-2</v>
      </c>
      <c r="H487" s="13">
        <v>1.712216829169845E-2</v>
      </c>
      <c r="I487" s="13">
        <v>1.6306021757747462E-2</v>
      </c>
      <c r="J487" s="13">
        <v>1.2803299535055025E-2</v>
      </c>
      <c r="K487" s="13">
        <v>1.5764211850366788E-2</v>
      </c>
      <c r="L487" s="13">
        <v>8.6057620428382862E-3</v>
      </c>
      <c r="M487" s="13">
        <v>7.8710199555072271E-3</v>
      </c>
      <c r="N487" s="13">
        <v>2.380118674892702E-2</v>
      </c>
      <c r="O487" s="13">
        <v>2.3184970879905342E-2</v>
      </c>
      <c r="P487" s="13">
        <v>2.0845061772088516E-2</v>
      </c>
      <c r="Q487" s="13">
        <v>7.7365934183620099E-3</v>
      </c>
      <c r="R487" s="13">
        <v>1.9567462283706722E-2</v>
      </c>
      <c r="S487" s="13">
        <v>2.0050147942576944E-2</v>
      </c>
      <c r="T487" s="15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263</v>
      </c>
      <c r="C488" s="29"/>
      <c r="D488" s="13">
        <v>-4.2700270899338588E-2</v>
      </c>
      <c r="E488" s="13">
        <v>-0.42831250177956448</v>
      </c>
      <c r="F488" s="13">
        <v>-1.818539219344828E-2</v>
      </c>
      <c r="G488" s="13">
        <v>-6.6708847644710079E-2</v>
      </c>
      <c r="H488" s="13">
        <v>2.3915075844861633E-2</v>
      </c>
      <c r="I488" s="13">
        <v>3.4059544892201643E-2</v>
      </c>
      <c r="J488" s="13">
        <v>4.9952546399701259E-2</v>
      </c>
      <c r="K488" s="13">
        <v>9.036521242096196E-3</v>
      </c>
      <c r="L488" s="13">
        <v>2.446480677347207E-4</v>
      </c>
      <c r="M488" s="13">
        <v>3.6426587669914356E-2</v>
      </c>
      <c r="N488" s="13">
        <v>-6.3851372081758506E-2</v>
      </c>
      <c r="O488" s="13">
        <v>-6.1298464152795495E-2</v>
      </c>
      <c r="P488" s="13">
        <v>-4.3038419867583166E-2</v>
      </c>
      <c r="Q488" s="13">
        <v>3.1354353146244351E-2</v>
      </c>
      <c r="R488" s="13">
        <v>9.9389925557072045E-2</v>
      </c>
      <c r="S488" s="13">
        <v>1.1403564019808687E-2</v>
      </c>
      <c r="T488" s="15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264</v>
      </c>
      <c r="C489" s="47"/>
      <c r="D489" s="45">
        <v>0.83</v>
      </c>
      <c r="E489" s="45">
        <v>7.57</v>
      </c>
      <c r="F489" s="45">
        <v>0.4</v>
      </c>
      <c r="G489" s="45">
        <v>1.25</v>
      </c>
      <c r="H489" s="45">
        <v>0.34</v>
      </c>
      <c r="I489" s="45">
        <v>0.51</v>
      </c>
      <c r="J489" s="45">
        <v>0.79</v>
      </c>
      <c r="K489" s="45">
        <v>0.08</v>
      </c>
      <c r="L489" s="45">
        <v>0.08</v>
      </c>
      <c r="M489" s="45">
        <v>0.56000000000000005</v>
      </c>
      <c r="N489" s="45">
        <v>1.2</v>
      </c>
      <c r="O489" s="45">
        <v>1.1499999999999999</v>
      </c>
      <c r="P489" s="45">
        <v>0.83</v>
      </c>
      <c r="Q489" s="45">
        <v>0.47</v>
      </c>
      <c r="R489" s="45">
        <v>1.66</v>
      </c>
      <c r="S489" s="45">
        <v>0.12</v>
      </c>
      <c r="T489" s="15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BM490" s="55"/>
    </row>
    <row r="491" spans="1:65" ht="15">
      <c r="B491" s="8" t="s">
        <v>567</v>
      </c>
      <c r="BM491" s="28" t="s">
        <v>67</v>
      </c>
    </row>
    <row r="492" spans="1:65" ht="15">
      <c r="A492" s="25" t="s">
        <v>23</v>
      </c>
      <c r="B492" s="18" t="s">
        <v>112</v>
      </c>
      <c r="C492" s="15" t="s">
        <v>113</v>
      </c>
      <c r="D492" s="16" t="s">
        <v>227</v>
      </c>
      <c r="E492" s="17" t="s">
        <v>227</v>
      </c>
      <c r="F492" s="17" t="s">
        <v>227</v>
      </c>
      <c r="G492" s="17" t="s">
        <v>227</v>
      </c>
      <c r="H492" s="17" t="s">
        <v>227</v>
      </c>
      <c r="I492" s="17" t="s">
        <v>227</v>
      </c>
      <c r="J492" s="17" t="s">
        <v>227</v>
      </c>
      <c r="K492" s="15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51" t="s">
        <v>233</v>
      </c>
      <c r="E493" s="152" t="s">
        <v>234</v>
      </c>
      <c r="F493" s="152" t="s">
        <v>236</v>
      </c>
      <c r="G493" s="152" t="s">
        <v>243</v>
      </c>
      <c r="H493" s="152" t="s">
        <v>245</v>
      </c>
      <c r="I493" s="152" t="s">
        <v>246</v>
      </c>
      <c r="J493" s="152" t="s">
        <v>248</v>
      </c>
      <c r="K493" s="15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300</v>
      </c>
      <c r="E494" s="11" t="s">
        <v>301</v>
      </c>
      <c r="F494" s="11" t="s">
        <v>300</v>
      </c>
      <c r="G494" s="11" t="s">
        <v>300</v>
      </c>
      <c r="H494" s="11" t="s">
        <v>301</v>
      </c>
      <c r="I494" s="11" t="s">
        <v>300</v>
      </c>
      <c r="J494" s="11" t="s">
        <v>300</v>
      </c>
      <c r="K494" s="15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26"/>
      <c r="F495" s="26"/>
      <c r="G495" s="26"/>
      <c r="H495" s="26"/>
      <c r="I495" s="26"/>
      <c r="J495" s="26"/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0.28414135633449999</v>
      </c>
      <c r="E496" s="22">
        <v>0.3</v>
      </c>
      <c r="F496" s="22">
        <v>0.24</v>
      </c>
      <c r="G496" s="147">
        <v>0.13767446148590345</v>
      </c>
      <c r="H496" s="22">
        <v>0.3</v>
      </c>
      <c r="I496" s="22">
        <v>0.28999999999999998</v>
      </c>
      <c r="J496" s="147" t="s">
        <v>105</v>
      </c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0.27456602450735174</v>
      </c>
      <c r="E497" s="11">
        <v>0.3</v>
      </c>
      <c r="F497" s="11">
        <v>0.25</v>
      </c>
      <c r="G497" s="148">
        <v>0.12486232009487271</v>
      </c>
      <c r="H497" s="11">
        <v>0.28000000000000003</v>
      </c>
      <c r="I497" s="11">
        <v>0.3</v>
      </c>
      <c r="J497" s="148" t="s">
        <v>105</v>
      </c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20</v>
      </c>
    </row>
    <row r="498" spans="1:65">
      <c r="A498" s="30"/>
      <c r="B498" s="19">
        <v>1</v>
      </c>
      <c r="C498" s="9">
        <v>3</v>
      </c>
      <c r="D498" s="11">
        <v>0.2697319722085435</v>
      </c>
      <c r="E498" s="11">
        <v>0.3</v>
      </c>
      <c r="F498" s="11">
        <v>0.24</v>
      </c>
      <c r="G498" s="148">
        <v>0.11484070804701731</v>
      </c>
      <c r="H498" s="11">
        <v>0.28999999999999998</v>
      </c>
      <c r="I498" s="149">
        <v>0.36</v>
      </c>
      <c r="J498" s="148" t="s">
        <v>105</v>
      </c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19">
        <v>1</v>
      </c>
      <c r="C499" s="9">
        <v>4</v>
      </c>
      <c r="D499" s="11">
        <v>0.28739375801553263</v>
      </c>
      <c r="E499" s="11">
        <v>0.3</v>
      </c>
      <c r="F499" s="11">
        <v>0.23</v>
      </c>
      <c r="G499" s="148">
        <v>0.12524282665183364</v>
      </c>
      <c r="H499" s="11">
        <v>0.27</v>
      </c>
      <c r="I499" s="11">
        <v>0.28000000000000003</v>
      </c>
      <c r="J499" s="148" t="s">
        <v>105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0.27032207223013527</v>
      </c>
    </row>
    <row r="500" spans="1:65">
      <c r="A500" s="30"/>
      <c r="B500" s="19">
        <v>1</v>
      </c>
      <c r="C500" s="9">
        <v>5</v>
      </c>
      <c r="D500" s="11">
        <v>0.28777705974741091</v>
      </c>
      <c r="E500" s="11">
        <v>0.2</v>
      </c>
      <c r="F500" s="11">
        <v>0.22</v>
      </c>
      <c r="G500" s="148">
        <v>0.12765291283467545</v>
      </c>
      <c r="H500" s="11">
        <v>0.23</v>
      </c>
      <c r="I500" s="11">
        <v>0.28999999999999998</v>
      </c>
      <c r="J500" s="148" t="s">
        <v>105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43</v>
      </c>
    </row>
    <row r="501" spans="1:65">
      <c r="A501" s="30"/>
      <c r="B501" s="19">
        <v>1</v>
      </c>
      <c r="C501" s="9">
        <v>6</v>
      </c>
      <c r="D501" s="11">
        <v>0.29605199609072075</v>
      </c>
      <c r="E501" s="11">
        <v>0.2</v>
      </c>
      <c r="F501" s="11">
        <v>0.24</v>
      </c>
      <c r="G501" s="148">
        <v>0.12911166922848791</v>
      </c>
      <c r="H501" s="11">
        <v>0.28000000000000003</v>
      </c>
      <c r="I501" s="11">
        <v>0.28999999999999998</v>
      </c>
      <c r="J501" s="148" t="s">
        <v>105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20" t="s">
        <v>260</v>
      </c>
      <c r="C502" s="12"/>
      <c r="D502" s="23">
        <v>0.28327702781734326</v>
      </c>
      <c r="E502" s="23">
        <v>0.26666666666666666</v>
      </c>
      <c r="F502" s="23">
        <v>0.23666666666666666</v>
      </c>
      <c r="G502" s="23">
        <v>0.1265641497237984</v>
      </c>
      <c r="H502" s="23">
        <v>0.27500000000000002</v>
      </c>
      <c r="I502" s="23">
        <v>0.30166666666666669</v>
      </c>
      <c r="J502" s="23" t="s">
        <v>661</v>
      </c>
      <c r="K502" s="15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261</v>
      </c>
      <c r="C503" s="29"/>
      <c r="D503" s="11">
        <v>0.28576755717501634</v>
      </c>
      <c r="E503" s="11">
        <v>0.3</v>
      </c>
      <c r="F503" s="11">
        <v>0.24</v>
      </c>
      <c r="G503" s="11">
        <v>0.12644786974325456</v>
      </c>
      <c r="H503" s="11">
        <v>0.28000000000000003</v>
      </c>
      <c r="I503" s="11">
        <v>0.28999999999999998</v>
      </c>
      <c r="J503" s="11" t="s">
        <v>661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262</v>
      </c>
      <c r="C504" s="29"/>
      <c r="D504" s="24">
        <v>9.5968197146747061E-3</v>
      </c>
      <c r="E504" s="24">
        <v>5.1639777949432496E-2</v>
      </c>
      <c r="F504" s="24">
        <v>1.0327955589886442E-2</v>
      </c>
      <c r="G504" s="24">
        <v>7.3918264547381471E-3</v>
      </c>
      <c r="H504" s="24">
        <v>2.4289915602982229E-2</v>
      </c>
      <c r="I504" s="24">
        <v>2.9268868558020252E-2</v>
      </c>
      <c r="J504" s="24" t="s">
        <v>661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86</v>
      </c>
      <c r="C505" s="29"/>
      <c r="D505" s="13">
        <v>3.3877860794496638E-2</v>
      </c>
      <c r="E505" s="13">
        <v>0.19364916731037185</v>
      </c>
      <c r="F505" s="13">
        <v>4.3639248971351165E-2</v>
      </c>
      <c r="G505" s="13">
        <v>5.8403793419142536E-2</v>
      </c>
      <c r="H505" s="13">
        <v>8.8326965829026285E-2</v>
      </c>
      <c r="I505" s="13">
        <v>9.7023873672995295E-2</v>
      </c>
      <c r="J505" s="13" t="s">
        <v>661</v>
      </c>
      <c r="K505" s="15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263</v>
      </c>
      <c r="C506" s="29"/>
      <c r="D506" s="13">
        <v>4.7924150182523606E-2</v>
      </c>
      <c r="E506" s="13">
        <v>-1.3522408781908912E-2</v>
      </c>
      <c r="F506" s="13">
        <v>-0.12450113779394423</v>
      </c>
      <c r="G506" s="13">
        <v>-0.53180238417213066</v>
      </c>
      <c r="H506" s="13">
        <v>1.7305015943656521E-2</v>
      </c>
      <c r="I506" s="13">
        <v>0.11595277506546564</v>
      </c>
      <c r="J506" s="13" t="s">
        <v>661</v>
      </c>
      <c r="K506" s="15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264</v>
      </c>
      <c r="C507" s="47"/>
      <c r="D507" s="45">
        <v>0.21</v>
      </c>
      <c r="E507" s="45">
        <v>0.21</v>
      </c>
      <c r="F507" s="45">
        <v>0.97</v>
      </c>
      <c r="G507" s="45">
        <v>3.75</v>
      </c>
      <c r="H507" s="45">
        <v>0</v>
      </c>
      <c r="I507" s="45">
        <v>0.67</v>
      </c>
      <c r="J507" s="45">
        <v>5.69</v>
      </c>
      <c r="K507" s="15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/>
      <c r="C508" s="20"/>
      <c r="D508" s="20"/>
      <c r="E508" s="20"/>
      <c r="F508" s="20"/>
      <c r="G508" s="20"/>
      <c r="H508" s="20"/>
      <c r="I508" s="20"/>
      <c r="J508" s="20"/>
      <c r="BM508" s="55"/>
    </row>
    <row r="509" spans="1:65" ht="15">
      <c r="B509" s="8" t="s">
        <v>568</v>
      </c>
      <c r="BM509" s="28" t="s">
        <v>67</v>
      </c>
    </row>
    <row r="510" spans="1:65" ht="15">
      <c r="A510" s="25" t="s">
        <v>55</v>
      </c>
      <c r="B510" s="18" t="s">
        <v>112</v>
      </c>
      <c r="C510" s="15" t="s">
        <v>113</v>
      </c>
      <c r="D510" s="16" t="s">
        <v>227</v>
      </c>
      <c r="E510" s="17" t="s">
        <v>227</v>
      </c>
      <c r="F510" s="17" t="s">
        <v>227</v>
      </c>
      <c r="G510" s="17" t="s">
        <v>227</v>
      </c>
      <c r="H510" s="17" t="s">
        <v>227</v>
      </c>
      <c r="I510" s="17" t="s">
        <v>227</v>
      </c>
      <c r="J510" s="17" t="s">
        <v>227</v>
      </c>
      <c r="K510" s="17" t="s">
        <v>227</v>
      </c>
      <c r="L510" s="17" t="s">
        <v>227</v>
      </c>
      <c r="M510" s="17" t="s">
        <v>227</v>
      </c>
      <c r="N510" s="17" t="s">
        <v>227</v>
      </c>
      <c r="O510" s="17" t="s">
        <v>227</v>
      </c>
      <c r="P510" s="17" t="s">
        <v>227</v>
      </c>
      <c r="Q510" s="17" t="s">
        <v>227</v>
      </c>
      <c r="R510" s="17" t="s">
        <v>227</v>
      </c>
      <c r="S510" s="17" t="s">
        <v>227</v>
      </c>
      <c r="T510" s="17" t="s">
        <v>227</v>
      </c>
      <c r="U510" s="15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228</v>
      </c>
      <c r="C511" s="9" t="s">
        <v>228</v>
      </c>
      <c r="D511" s="151" t="s">
        <v>230</v>
      </c>
      <c r="E511" s="152" t="s">
        <v>231</v>
      </c>
      <c r="F511" s="152" t="s">
        <v>233</v>
      </c>
      <c r="G511" s="152" t="s">
        <v>234</v>
      </c>
      <c r="H511" s="152" t="s">
        <v>236</v>
      </c>
      <c r="I511" s="152" t="s">
        <v>237</v>
      </c>
      <c r="J511" s="152" t="s">
        <v>238</v>
      </c>
      <c r="K511" s="152" t="s">
        <v>239</v>
      </c>
      <c r="L511" s="152" t="s">
        <v>240</v>
      </c>
      <c r="M511" s="152" t="s">
        <v>280</v>
      </c>
      <c r="N511" s="152" t="s">
        <v>243</v>
      </c>
      <c r="O511" s="152" t="s">
        <v>244</v>
      </c>
      <c r="P511" s="152" t="s">
        <v>245</v>
      </c>
      <c r="Q511" s="152" t="s">
        <v>246</v>
      </c>
      <c r="R511" s="152" t="s">
        <v>247</v>
      </c>
      <c r="S511" s="152" t="s">
        <v>248</v>
      </c>
      <c r="T511" s="152" t="s">
        <v>250</v>
      </c>
      <c r="U511" s="15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1</v>
      </c>
    </row>
    <row r="512" spans="1:65">
      <c r="A512" s="30"/>
      <c r="B512" s="19"/>
      <c r="C512" s="9"/>
      <c r="D512" s="10" t="s">
        <v>116</v>
      </c>
      <c r="E512" s="11" t="s">
        <v>116</v>
      </c>
      <c r="F512" s="11" t="s">
        <v>300</v>
      </c>
      <c r="G512" s="11" t="s">
        <v>301</v>
      </c>
      <c r="H512" s="11" t="s">
        <v>300</v>
      </c>
      <c r="I512" s="11" t="s">
        <v>301</v>
      </c>
      <c r="J512" s="11" t="s">
        <v>301</v>
      </c>
      <c r="K512" s="11" t="s">
        <v>301</v>
      </c>
      <c r="L512" s="11" t="s">
        <v>301</v>
      </c>
      <c r="M512" s="11" t="s">
        <v>301</v>
      </c>
      <c r="N512" s="11" t="s">
        <v>300</v>
      </c>
      <c r="O512" s="11" t="s">
        <v>116</v>
      </c>
      <c r="P512" s="11" t="s">
        <v>301</v>
      </c>
      <c r="Q512" s="11" t="s">
        <v>116</v>
      </c>
      <c r="R512" s="11" t="s">
        <v>300</v>
      </c>
      <c r="S512" s="11" t="s">
        <v>300</v>
      </c>
      <c r="T512" s="11" t="s">
        <v>301</v>
      </c>
      <c r="U512" s="15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15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8">
        <v>1</v>
      </c>
      <c r="C514" s="14">
        <v>1</v>
      </c>
      <c r="D514" s="22">
        <v>1.4459</v>
      </c>
      <c r="E514" s="22">
        <v>1.5400949999999998</v>
      </c>
      <c r="F514" s="22">
        <v>1.5104801182229546</v>
      </c>
      <c r="G514" s="22">
        <v>1.55</v>
      </c>
      <c r="H514" s="22">
        <v>1.43</v>
      </c>
      <c r="I514" s="22">
        <v>1.5</v>
      </c>
      <c r="J514" s="22">
        <v>1.5</v>
      </c>
      <c r="K514" s="22">
        <v>1.43</v>
      </c>
      <c r="L514" s="22">
        <v>1.45</v>
      </c>
      <c r="M514" s="22">
        <v>1.48</v>
      </c>
      <c r="N514" s="147">
        <v>1.9701298252457644</v>
      </c>
      <c r="O514" s="22">
        <v>1.43</v>
      </c>
      <c r="P514" s="22">
        <v>1.42</v>
      </c>
      <c r="Q514" s="22">
        <v>1.4942</v>
      </c>
      <c r="R514" s="22">
        <v>1.5085999999999999</v>
      </c>
      <c r="S514" s="22">
        <v>1.47</v>
      </c>
      <c r="T514" s="22">
        <v>1.54</v>
      </c>
      <c r="U514" s="15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1">
        <v>1.4422999999999999</v>
      </c>
      <c r="E515" s="11">
        <v>1.5250299999999999</v>
      </c>
      <c r="F515" s="11">
        <v>1.4819594781902357</v>
      </c>
      <c r="G515" s="11">
        <v>1.5</v>
      </c>
      <c r="H515" s="11">
        <v>1.47</v>
      </c>
      <c r="I515" s="11">
        <v>1.53</v>
      </c>
      <c r="J515" s="11">
        <v>1.54</v>
      </c>
      <c r="K515" s="11">
        <v>1.42</v>
      </c>
      <c r="L515" s="11">
        <v>1.45</v>
      </c>
      <c r="M515" s="11">
        <v>1.45</v>
      </c>
      <c r="N515" s="148">
        <v>1.6668142253752138</v>
      </c>
      <c r="O515" s="11">
        <v>1.44</v>
      </c>
      <c r="P515" s="11">
        <v>1.41</v>
      </c>
      <c r="Q515" s="11">
        <v>1.4681</v>
      </c>
      <c r="R515" s="11">
        <v>1.4671999999999998</v>
      </c>
      <c r="S515" s="11">
        <v>1.39</v>
      </c>
      <c r="T515" s="11">
        <v>1.53</v>
      </c>
      <c r="U515" s="15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>
        <v>1</v>
      </c>
      <c r="C516" s="9">
        <v>3</v>
      </c>
      <c r="D516" s="11">
        <v>1.4634</v>
      </c>
      <c r="E516" s="11">
        <v>1.5383699999999998</v>
      </c>
      <c r="F516" s="11">
        <v>1.5101709345916046</v>
      </c>
      <c r="G516" s="11">
        <v>1.54</v>
      </c>
      <c r="H516" s="11">
        <v>1.44</v>
      </c>
      <c r="I516" s="11">
        <v>1.48</v>
      </c>
      <c r="J516" s="11">
        <v>1.53</v>
      </c>
      <c r="K516" s="11">
        <v>1.46</v>
      </c>
      <c r="L516" s="11">
        <v>1.48</v>
      </c>
      <c r="M516" s="11">
        <v>1.47</v>
      </c>
      <c r="N516" s="148">
        <v>1.8380510175029401</v>
      </c>
      <c r="O516" s="11">
        <v>1.44</v>
      </c>
      <c r="P516" s="11">
        <v>1.43</v>
      </c>
      <c r="Q516" s="11">
        <v>1.478</v>
      </c>
      <c r="R516" s="11">
        <v>1.4772000000000001</v>
      </c>
      <c r="S516" s="11">
        <v>1.42</v>
      </c>
      <c r="T516" s="11">
        <v>1.5700000000000003</v>
      </c>
      <c r="U516" s="15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1">
        <v>1.4091</v>
      </c>
      <c r="E517" s="11">
        <v>1.54941</v>
      </c>
      <c r="F517" s="11">
        <v>1.5072977889257166</v>
      </c>
      <c r="G517" s="11">
        <v>1.51</v>
      </c>
      <c r="H517" s="149">
        <v>1.29</v>
      </c>
      <c r="I517" s="11">
        <v>1.51</v>
      </c>
      <c r="J517" s="11">
        <v>1.52</v>
      </c>
      <c r="K517" s="11">
        <v>1.43</v>
      </c>
      <c r="L517" s="11">
        <v>1.45</v>
      </c>
      <c r="M517" s="11">
        <v>1.45</v>
      </c>
      <c r="N517" s="148">
        <v>1.8527454288579961</v>
      </c>
      <c r="O517" s="11">
        <v>1.43</v>
      </c>
      <c r="P517" s="11">
        <v>1.38</v>
      </c>
      <c r="Q517" s="11">
        <v>1.4564999999999999</v>
      </c>
      <c r="R517" s="11">
        <v>1.4970000000000001</v>
      </c>
      <c r="S517" s="11">
        <v>1.43</v>
      </c>
      <c r="T517" s="11">
        <v>1.53</v>
      </c>
      <c r="U517" s="15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1.4724605398878816</v>
      </c>
    </row>
    <row r="518" spans="1:65">
      <c r="A518" s="30"/>
      <c r="B518" s="19">
        <v>1</v>
      </c>
      <c r="C518" s="9">
        <v>5</v>
      </c>
      <c r="D518" s="11">
        <v>1.4354</v>
      </c>
      <c r="E518" s="11">
        <v>1.5292849999999998</v>
      </c>
      <c r="F518" s="11">
        <v>1.5209770098485997</v>
      </c>
      <c r="G518" s="11">
        <v>1.5</v>
      </c>
      <c r="H518" s="11">
        <v>1.46</v>
      </c>
      <c r="I518" s="11">
        <v>1.5</v>
      </c>
      <c r="J518" s="11">
        <v>1.54</v>
      </c>
      <c r="K518" s="11">
        <v>1.42</v>
      </c>
      <c r="L518" s="11">
        <v>1.45</v>
      </c>
      <c r="M518" s="11">
        <v>1.46</v>
      </c>
      <c r="N518" s="148">
        <v>1.8019188006821281</v>
      </c>
      <c r="O518" s="11">
        <v>1.43</v>
      </c>
      <c r="P518" s="11">
        <v>1.36</v>
      </c>
      <c r="Q518" s="11">
        <v>1.4684999999999999</v>
      </c>
      <c r="R518" s="11">
        <v>1.4782999999999999</v>
      </c>
      <c r="S518" s="11">
        <v>1.45</v>
      </c>
      <c r="T518" s="11">
        <v>1.59</v>
      </c>
      <c r="U518" s="15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44</v>
      </c>
    </row>
    <row r="519" spans="1:65">
      <c r="A519" s="30"/>
      <c r="B519" s="19">
        <v>1</v>
      </c>
      <c r="C519" s="9">
        <v>6</v>
      </c>
      <c r="D519" s="11">
        <v>1.4201999999999999</v>
      </c>
      <c r="E519" s="11">
        <v>1.5368749999999998</v>
      </c>
      <c r="F519" s="11">
        <v>1.5011614994575095</v>
      </c>
      <c r="G519" s="11">
        <v>1.53</v>
      </c>
      <c r="H519" s="11">
        <v>1.35</v>
      </c>
      <c r="I519" s="11">
        <v>1.47</v>
      </c>
      <c r="J519" s="11">
        <v>1.5</v>
      </c>
      <c r="K519" s="11">
        <v>1.39</v>
      </c>
      <c r="L519" s="11">
        <v>1.43</v>
      </c>
      <c r="M519" s="11">
        <v>1.47</v>
      </c>
      <c r="N519" s="148">
        <v>1.6814044041356433</v>
      </c>
      <c r="O519" s="11">
        <v>1.44</v>
      </c>
      <c r="P519" s="11">
        <v>1.39</v>
      </c>
      <c r="Q519" s="11">
        <v>1.4656</v>
      </c>
      <c r="R519" s="11">
        <v>1.4796</v>
      </c>
      <c r="S519" s="11">
        <v>1.41</v>
      </c>
      <c r="T519" s="11">
        <v>1.55</v>
      </c>
      <c r="U519" s="15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260</v>
      </c>
      <c r="C520" s="12"/>
      <c r="D520" s="23">
        <v>1.4360499999999998</v>
      </c>
      <c r="E520" s="23">
        <v>1.536510833333333</v>
      </c>
      <c r="F520" s="23">
        <v>1.5053411382061033</v>
      </c>
      <c r="G520" s="23">
        <v>1.5216666666666665</v>
      </c>
      <c r="H520" s="23">
        <v>1.4066666666666665</v>
      </c>
      <c r="I520" s="23">
        <v>1.4983333333333333</v>
      </c>
      <c r="J520" s="23">
        <v>1.5216666666666665</v>
      </c>
      <c r="K520" s="23">
        <v>1.4249999999999998</v>
      </c>
      <c r="L520" s="23">
        <v>1.4516666666666669</v>
      </c>
      <c r="M520" s="23">
        <v>1.4633333333333332</v>
      </c>
      <c r="N520" s="23">
        <v>1.8018439502999477</v>
      </c>
      <c r="O520" s="23">
        <v>1.4349999999999998</v>
      </c>
      <c r="P520" s="23">
        <v>1.3983333333333334</v>
      </c>
      <c r="Q520" s="23">
        <v>1.4718166666666666</v>
      </c>
      <c r="R520" s="23">
        <v>1.48465</v>
      </c>
      <c r="S520" s="23">
        <v>1.428333333333333</v>
      </c>
      <c r="T520" s="23">
        <v>1.5516666666666667</v>
      </c>
      <c r="U520" s="15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261</v>
      </c>
      <c r="C521" s="29"/>
      <c r="D521" s="11">
        <v>1.43885</v>
      </c>
      <c r="E521" s="11">
        <v>1.5376224999999999</v>
      </c>
      <c r="F521" s="11">
        <v>1.5087343617586606</v>
      </c>
      <c r="G521" s="11">
        <v>1.52</v>
      </c>
      <c r="H521" s="11">
        <v>1.4350000000000001</v>
      </c>
      <c r="I521" s="11">
        <v>1.5</v>
      </c>
      <c r="J521" s="11">
        <v>1.5249999999999999</v>
      </c>
      <c r="K521" s="11">
        <v>1.4249999999999998</v>
      </c>
      <c r="L521" s="11">
        <v>1.45</v>
      </c>
      <c r="M521" s="11">
        <v>1.4649999999999999</v>
      </c>
      <c r="N521" s="11">
        <v>1.819984909092534</v>
      </c>
      <c r="O521" s="11">
        <v>1.4350000000000001</v>
      </c>
      <c r="P521" s="11">
        <v>1.4</v>
      </c>
      <c r="Q521" s="11">
        <v>1.4682999999999999</v>
      </c>
      <c r="R521" s="11">
        <v>1.47895</v>
      </c>
      <c r="S521" s="11">
        <v>1.4249999999999998</v>
      </c>
      <c r="T521" s="11">
        <v>1.5449999999999999</v>
      </c>
      <c r="U521" s="15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262</v>
      </c>
      <c r="C522" s="29"/>
      <c r="D522" s="24">
        <v>1.9297953259348525E-2</v>
      </c>
      <c r="E522" s="24">
        <v>8.5655831188931365E-3</v>
      </c>
      <c r="F522" s="24">
        <v>1.3131766202339695E-2</v>
      </c>
      <c r="G522" s="24">
        <v>2.1369760566432829E-2</v>
      </c>
      <c r="H522" s="24">
        <v>7.1180521680208705E-2</v>
      </c>
      <c r="I522" s="24">
        <v>2.1369760566432829E-2</v>
      </c>
      <c r="J522" s="24">
        <v>1.8348478592697198E-2</v>
      </c>
      <c r="K522" s="24">
        <v>2.2583179581272449E-2</v>
      </c>
      <c r="L522" s="24">
        <v>1.6020819787597233E-2</v>
      </c>
      <c r="M522" s="24">
        <v>1.2110601416389978E-2</v>
      </c>
      <c r="N522" s="24">
        <v>0.1139831254504009</v>
      </c>
      <c r="O522" s="24">
        <v>5.4772255750516656E-3</v>
      </c>
      <c r="P522" s="24">
        <v>2.6394443859772163E-2</v>
      </c>
      <c r="Q522" s="24">
        <v>1.2940698074936571E-2</v>
      </c>
      <c r="R522" s="24">
        <v>1.5178636302382403E-2</v>
      </c>
      <c r="S522" s="24">
        <v>2.8577380332470436E-2</v>
      </c>
      <c r="T522" s="24">
        <v>2.4013884872437222E-2</v>
      </c>
      <c r="U522" s="203"/>
      <c r="V522" s="204"/>
      <c r="W522" s="204"/>
      <c r="X522" s="204"/>
      <c r="Y522" s="204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56"/>
    </row>
    <row r="523" spans="1:65">
      <c r="A523" s="30"/>
      <c r="B523" s="3" t="s">
        <v>86</v>
      </c>
      <c r="C523" s="29"/>
      <c r="D523" s="13">
        <v>1.3438218209218708E-2</v>
      </c>
      <c r="E523" s="13">
        <v>5.5746975114459906E-3</v>
      </c>
      <c r="F523" s="13">
        <v>8.7234487047823991E-3</v>
      </c>
      <c r="G523" s="13">
        <v>1.4043654260525409E-2</v>
      </c>
      <c r="H523" s="13">
        <v>5.0602266597304775E-2</v>
      </c>
      <c r="I523" s="13">
        <v>1.4262354104404558E-2</v>
      </c>
      <c r="J523" s="13">
        <v>1.2058145844050735E-2</v>
      </c>
      <c r="K523" s="13">
        <v>1.5847845320191192E-2</v>
      </c>
      <c r="L523" s="13">
        <v>1.1036155996048609E-2</v>
      </c>
      <c r="M523" s="13">
        <v>8.2760374143895071E-3</v>
      </c>
      <c r="N523" s="13">
        <v>6.3259154840476867E-2</v>
      </c>
      <c r="O523" s="13">
        <v>3.8168819338339137E-3</v>
      </c>
      <c r="P523" s="13">
        <v>1.8875645191732179E-2</v>
      </c>
      <c r="Q523" s="13">
        <v>8.7923301644927954E-3</v>
      </c>
      <c r="R523" s="13">
        <v>1.022371353678133E-2</v>
      </c>
      <c r="S523" s="13">
        <v>2.0007500816198676E-2</v>
      </c>
      <c r="T523" s="13">
        <v>1.5476187887714644E-2</v>
      </c>
      <c r="U523" s="15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263</v>
      </c>
      <c r="C524" s="29"/>
      <c r="D524" s="13">
        <v>-2.4727684648618298E-2</v>
      </c>
      <c r="E524" s="13">
        <v>4.349881827755353E-2</v>
      </c>
      <c r="F524" s="13">
        <v>2.2330376555099507E-2</v>
      </c>
      <c r="G524" s="13">
        <v>3.3417619994442482E-2</v>
      </c>
      <c r="H524" s="13">
        <v>-4.4682944933943647E-2</v>
      </c>
      <c r="I524" s="13">
        <v>1.7571128559697557E-2</v>
      </c>
      <c r="J524" s="13">
        <v>3.3417619994442482E-2</v>
      </c>
      <c r="K524" s="13">
        <v>-3.2232130235215428E-2</v>
      </c>
      <c r="L524" s="13">
        <v>-1.4121854309792292E-2</v>
      </c>
      <c r="M524" s="13">
        <v>-6.1986085924200518E-3</v>
      </c>
      <c r="N524" s="13">
        <v>0.22369591679322465</v>
      </c>
      <c r="O524" s="13">
        <v>-2.5440776763181794E-2</v>
      </c>
      <c r="P524" s="13">
        <v>-5.034240616063812E-2</v>
      </c>
      <c r="Q524" s="13">
        <v>-4.3727706364482533E-4</v>
      </c>
      <c r="R524" s="13">
        <v>8.2782932254650277E-3</v>
      </c>
      <c r="S524" s="13">
        <v>-2.9968345744537661E-2</v>
      </c>
      <c r="T524" s="13">
        <v>5.3791680410543385E-2</v>
      </c>
      <c r="U524" s="15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264</v>
      </c>
      <c r="C525" s="47"/>
      <c r="D525" s="45">
        <v>0.55000000000000004</v>
      </c>
      <c r="E525" s="45">
        <v>1.21</v>
      </c>
      <c r="F525" s="45">
        <v>0.66</v>
      </c>
      <c r="G525" s="45">
        <v>0.95</v>
      </c>
      <c r="H525" s="45">
        <v>1.07</v>
      </c>
      <c r="I525" s="45">
        <v>0.54</v>
      </c>
      <c r="J525" s="45">
        <v>0.95</v>
      </c>
      <c r="K525" s="45">
        <v>0.75</v>
      </c>
      <c r="L525" s="45">
        <v>0.28000000000000003</v>
      </c>
      <c r="M525" s="45">
        <v>7.0000000000000007E-2</v>
      </c>
      <c r="N525" s="45" t="s">
        <v>265</v>
      </c>
      <c r="O525" s="45">
        <v>0.56999999999999995</v>
      </c>
      <c r="P525" s="45">
        <v>1.21</v>
      </c>
      <c r="Q525" s="45">
        <v>7.0000000000000007E-2</v>
      </c>
      <c r="R525" s="45">
        <v>0.3</v>
      </c>
      <c r="S525" s="45">
        <v>0.69</v>
      </c>
      <c r="T525" s="45">
        <v>1.47</v>
      </c>
      <c r="U525" s="15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BM526" s="55"/>
    </row>
    <row r="527" spans="1:65" ht="15">
      <c r="B527" s="8" t="s">
        <v>569</v>
      </c>
      <c r="BM527" s="28" t="s">
        <v>67</v>
      </c>
    </row>
    <row r="528" spans="1:65" ht="15">
      <c r="A528" s="25" t="s">
        <v>56</v>
      </c>
      <c r="B528" s="18" t="s">
        <v>112</v>
      </c>
      <c r="C528" s="15" t="s">
        <v>113</v>
      </c>
      <c r="D528" s="16" t="s">
        <v>227</v>
      </c>
      <c r="E528" s="17" t="s">
        <v>227</v>
      </c>
      <c r="F528" s="17" t="s">
        <v>227</v>
      </c>
      <c r="G528" s="17" t="s">
        <v>227</v>
      </c>
      <c r="H528" s="17" t="s">
        <v>227</v>
      </c>
      <c r="I528" s="17" t="s">
        <v>227</v>
      </c>
      <c r="J528" s="17" t="s">
        <v>227</v>
      </c>
      <c r="K528" s="17" t="s">
        <v>227</v>
      </c>
      <c r="L528" s="17" t="s">
        <v>227</v>
      </c>
      <c r="M528" s="17" t="s">
        <v>227</v>
      </c>
      <c r="N528" s="17" t="s">
        <v>227</v>
      </c>
      <c r="O528" s="17" t="s">
        <v>227</v>
      </c>
      <c r="P528" s="17" t="s">
        <v>227</v>
      </c>
      <c r="Q528" s="17" t="s">
        <v>227</v>
      </c>
      <c r="R528" s="17" t="s">
        <v>227</v>
      </c>
      <c r="S528" s="17" t="s">
        <v>227</v>
      </c>
      <c r="T528" s="17" t="s">
        <v>227</v>
      </c>
      <c r="U528" s="15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 t="s">
        <v>228</v>
      </c>
      <c r="C529" s="9" t="s">
        <v>228</v>
      </c>
      <c r="D529" s="151" t="s">
        <v>230</v>
      </c>
      <c r="E529" s="152" t="s">
        <v>231</v>
      </c>
      <c r="F529" s="152" t="s">
        <v>233</v>
      </c>
      <c r="G529" s="152" t="s">
        <v>234</v>
      </c>
      <c r="H529" s="152" t="s">
        <v>236</v>
      </c>
      <c r="I529" s="152" t="s">
        <v>237</v>
      </c>
      <c r="J529" s="152" t="s">
        <v>238</v>
      </c>
      <c r="K529" s="152" t="s">
        <v>239</v>
      </c>
      <c r="L529" s="152" t="s">
        <v>240</v>
      </c>
      <c r="M529" s="152" t="s">
        <v>280</v>
      </c>
      <c r="N529" s="152" t="s">
        <v>243</v>
      </c>
      <c r="O529" s="152" t="s">
        <v>244</v>
      </c>
      <c r="P529" s="152" t="s">
        <v>245</v>
      </c>
      <c r="Q529" s="152" t="s">
        <v>246</v>
      </c>
      <c r="R529" s="152" t="s">
        <v>247</v>
      </c>
      <c r="S529" s="152" t="s">
        <v>248</v>
      </c>
      <c r="T529" s="152" t="s">
        <v>250</v>
      </c>
      <c r="U529" s="15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 t="s">
        <v>1</v>
      </c>
    </row>
    <row r="530" spans="1:65">
      <c r="A530" s="30"/>
      <c r="B530" s="19"/>
      <c r="C530" s="9"/>
      <c r="D530" s="10" t="s">
        <v>116</v>
      </c>
      <c r="E530" s="11" t="s">
        <v>116</v>
      </c>
      <c r="F530" s="11" t="s">
        <v>300</v>
      </c>
      <c r="G530" s="11" t="s">
        <v>301</v>
      </c>
      <c r="H530" s="11" t="s">
        <v>300</v>
      </c>
      <c r="I530" s="11" t="s">
        <v>301</v>
      </c>
      <c r="J530" s="11" t="s">
        <v>301</v>
      </c>
      <c r="K530" s="11" t="s">
        <v>301</v>
      </c>
      <c r="L530" s="11" t="s">
        <v>301</v>
      </c>
      <c r="M530" s="11" t="s">
        <v>301</v>
      </c>
      <c r="N530" s="11" t="s">
        <v>300</v>
      </c>
      <c r="O530" s="11" t="s">
        <v>116</v>
      </c>
      <c r="P530" s="11" t="s">
        <v>301</v>
      </c>
      <c r="Q530" s="11" t="s">
        <v>300</v>
      </c>
      <c r="R530" s="11" t="s">
        <v>300</v>
      </c>
      <c r="S530" s="11" t="s">
        <v>300</v>
      </c>
      <c r="T530" s="11" t="s">
        <v>301</v>
      </c>
      <c r="U530" s="15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15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8">
        <v>1</v>
      </c>
      <c r="C532" s="14">
        <v>1</v>
      </c>
      <c r="D532" s="212">
        <v>4.6300000000000001E-2</v>
      </c>
      <c r="E532" s="212">
        <v>4.6142900000000001E-2</v>
      </c>
      <c r="F532" s="212">
        <v>4.729188689931501E-2</v>
      </c>
      <c r="G532" s="212">
        <v>4.6099999999999995E-2</v>
      </c>
      <c r="H532" s="212">
        <v>4.4900000000000002E-2</v>
      </c>
      <c r="I532" s="212">
        <v>4.5399999999999996E-2</v>
      </c>
      <c r="J532" s="212">
        <v>4.6099999999999995E-2</v>
      </c>
      <c r="K532" s="212">
        <v>4.6099999999999995E-2</v>
      </c>
      <c r="L532" s="212">
        <v>4.53E-2</v>
      </c>
      <c r="M532" s="212">
        <v>4.5600000000000002E-2</v>
      </c>
      <c r="N532" s="222">
        <v>5.3638877622476398E-2</v>
      </c>
      <c r="O532" s="222">
        <v>4.3800000000000006E-2</v>
      </c>
      <c r="P532" s="222">
        <v>4.9200000000000001E-2</v>
      </c>
      <c r="Q532" s="212">
        <v>4.7600000000000003E-2</v>
      </c>
      <c r="R532" s="212">
        <v>4.6700000000000005E-2</v>
      </c>
      <c r="S532" s="222">
        <v>4.1680000000000002E-2</v>
      </c>
      <c r="T532" s="222">
        <v>5.0900000000000001E-2</v>
      </c>
      <c r="U532" s="203"/>
      <c r="V532" s="204"/>
      <c r="W532" s="204"/>
      <c r="X532" s="204"/>
      <c r="Y532" s="204"/>
      <c r="Z532" s="204"/>
      <c r="AA532" s="204"/>
      <c r="AB532" s="204"/>
      <c r="AC532" s="204"/>
      <c r="AD532" s="204"/>
      <c r="AE532" s="204"/>
      <c r="AF532" s="204"/>
      <c r="AG532" s="204"/>
      <c r="AH532" s="204"/>
      <c r="AI532" s="204"/>
      <c r="AJ532" s="204"/>
      <c r="AK532" s="204"/>
      <c r="AL532" s="204"/>
      <c r="AM532" s="204"/>
      <c r="AN532" s="204"/>
      <c r="AO532" s="204"/>
      <c r="AP532" s="204"/>
      <c r="AQ532" s="204"/>
      <c r="AR532" s="204"/>
      <c r="AS532" s="204"/>
      <c r="AT532" s="204"/>
      <c r="AU532" s="204"/>
      <c r="AV532" s="204"/>
      <c r="AW532" s="204"/>
      <c r="AX532" s="204"/>
      <c r="AY532" s="204"/>
      <c r="AZ532" s="204"/>
      <c r="BA532" s="204"/>
      <c r="BB532" s="204"/>
      <c r="BC532" s="204"/>
      <c r="BD532" s="204"/>
      <c r="BE532" s="204"/>
      <c r="BF532" s="204"/>
      <c r="BG532" s="204"/>
      <c r="BH532" s="204"/>
      <c r="BI532" s="204"/>
      <c r="BJ532" s="204"/>
      <c r="BK532" s="204"/>
      <c r="BL532" s="204"/>
      <c r="BM532" s="213">
        <v>1</v>
      </c>
    </row>
    <row r="533" spans="1:65">
      <c r="A533" s="30"/>
      <c r="B533" s="19">
        <v>1</v>
      </c>
      <c r="C533" s="9">
        <v>2</v>
      </c>
      <c r="D533" s="24">
        <v>4.6399999999999997E-2</v>
      </c>
      <c r="E533" s="24">
        <v>4.6115399999999994E-2</v>
      </c>
      <c r="F533" s="24">
        <v>4.5955688090923416E-2</v>
      </c>
      <c r="G533" s="24">
        <v>4.4600000000000001E-2</v>
      </c>
      <c r="H533" s="24">
        <v>4.7399999999999998E-2</v>
      </c>
      <c r="I533" s="24">
        <v>4.65E-2</v>
      </c>
      <c r="J533" s="24">
        <v>4.7399999999999998E-2</v>
      </c>
      <c r="K533" s="24">
        <v>4.4999999999999998E-2</v>
      </c>
      <c r="L533" s="24">
        <v>4.5199999999999997E-2</v>
      </c>
      <c r="M533" s="24">
        <v>4.4999999999999998E-2</v>
      </c>
      <c r="N533" s="223">
        <v>4.9837791491254314E-2</v>
      </c>
      <c r="O533" s="223">
        <v>4.3900000000000002E-2</v>
      </c>
      <c r="P533" s="223">
        <v>4.8899999999999999E-2</v>
      </c>
      <c r="Q533" s="24">
        <v>4.7399999999999998E-2</v>
      </c>
      <c r="R533" s="24">
        <v>4.5199999999999997E-2</v>
      </c>
      <c r="S533" s="225">
        <v>3.9199999999999999E-2</v>
      </c>
      <c r="T533" s="223">
        <v>5.04E-2</v>
      </c>
      <c r="U533" s="203"/>
      <c r="V533" s="204"/>
      <c r="W533" s="204"/>
      <c r="X533" s="204"/>
      <c r="Y533" s="204"/>
      <c r="Z533" s="204"/>
      <c r="AA533" s="204"/>
      <c r="AB533" s="204"/>
      <c r="AC533" s="204"/>
      <c r="AD533" s="204"/>
      <c r="AE533" s="204"/>
      <c r="AF533" s="204"/>
      <c r="AG533" s="204"/>
      <c r="AH533" s="204"/>
      <c r="AI533" s="204"/>
      <c r="AJ533" s="204"/>
      <c r="AK533" s="204"/>
      <c r="AL533" s="204"/>
      <c r="AM533" s="204"/>
      <c r="AN533" s="204"/>
      <c r="AO533" s="204"/>
      <c r="AP533" s="204"/>
      <c r="AQ533" s="204"/>
      <c r="AR533" s="204"/>
      <c r="AS533" s="204"/>
      <c r="AT533" s="204"/>
      <c r="AU533" s="204"/>
      <c r="AV533" s="204"/>
      <c r="AW533" s="204"/>
      <c r="AX533" s="204"/>
      <c r="AY533" s="204"/>
      <c r="AZ533" s="204"/>
      <c r="BA533" s="204"/>
      <c r="BB533" s="204"/>
      <c r="BC533" s="204"/>
      <c r="BD533" s="204"/>
      <c r="BE533" s="204"/>
      <c r="BF533" s="204"/>
      <c r="BG533" s="204"/>
      <c r="BH533" s="204"/>
      <c r="BI533" s="204"/>
      <c r="BJ533" s="204"/>
      <c r="BK533" s="204"/>
      <c r="BL533" s="204"/>
      <c r="BM533" s="213">
        <v>4</v>
      </c>
    </row>
    <row r="534" spans="1:65">
      <c r="A534" s="30"/>
      <c r="B534" s="19">
        <v>1</v>
      </c>
      <c r="C534" s="9">
        <v>3</v>
      </c>
      <c r="D534" s="24">
        <v>4.7E-2</v>
      </c>
      <c r="E534" s="24">
        <v>4.6125300000000008E-2</v>
      </c>
      <c r="F534" s="24">
        <v>4.6444453757916462E-2</v>
      </c>
      <c r="G534" s="24">
        <v>4.6800000000000001E-2</v>
      </c>
      <c r="H534" s="24">
        <v>4.5600000000000002E-2</v>
      </c>
      <c r="I534" s="24">
        <v>4.58E-2</v>
      </c>
      <c r="J534" s="24">
        <v>4.7100000000000003E-2</v>
      </c>
      <c r="K534" s="24">
        <v>4.6600000000000003E-2</v>
      </c>
      <c r="L534" s="24">
        <v>4.6199999999999998E-2</v>
      </c>
      <c r="M534" s="24">
        <v>4.5600000000000002E-2</v>
      </c>
      <c r="N534" s="223">
        <v>4.9314305089617698E-2</v>
      </c>
      <c r="O534" s="223">
        <v>4.3900000000000002E-2</v>
      </c>
      <c r="P534" s="223">
        <v>4.9799999999999997E-2</v>
      </c>
      <c r="Q534" s="24">
        <v>4.6800000000000001E-2</v>
      </c>
      <c r="R534" s="24">
        <v>4.53E-2</v>
      </c>
      <c r="S534" s="223">
        <v>4.1550000000000004E-2</v>
      </c>
      <c r="T534" s="223">
        <v>5.1599999999999993E-2</v>
      </c>
      <c r="U534" s="203"/>
      <c r="V534" s="204"/>
      <c r="W534" s="204"/>
      <c r="X534" s="204"/>
      <c r="Y534" s="204"/>
      <c r="Z534" s="204"/>
      <c r="AA534" s="204"/>
      <c r="AB534" s="204"/>
      <c r="AC534" s="204"/>
      <c r="AD534" s="204"/>
      <c r="AE534" s="204"/>
      <c r="AF534" s="204"/>
      <c r="AG534" s="204"/>
      <c r="AH534" s="204"/>
      <c r="AI534" s="204"/>
      <c r="AJ534" s="204"/>
      <c r="AK534" s="204"/>
      <c r="AL534" s="204"/>
      <c r="AM534" s="204"/>
      <c r="AN534" s="204"/>
      <c r="AO534" s="204"/>
      <c r="AP534" s="204"/>
      <c r="AQ534" s="204"/>
      <c r="AR534" s="204"/>
      <c r="AS534" s="204"/>
      <c r="AT534" s="204"/>
      <c r="AU534" s="204"/>
      <c r="AV534" s="204"/>
      <c r="AW534" s="204"/>
      <c r="AX534" s="204"/>
      <c r="AY534" s="204"/>
      <c r="AZ534" s="204"/>
      <c r="BA534" s="204"/>
      <c r="BB534" s="204"/>
      <c r="BC534" s="204"/>
      <c r="BD534" s="204"/>
      <c r="BE534" s="204"/>
      <c r="BF534" s="204"/>
      <c r="BG534" s="204"/>
      <c r="BH534" s="204"/>
      <c r="BI534" s="204"/>
      <c r="BJ534" s="204"/>
      <c r="BK534" s="204"/>
      <c r="BL534" s="204"/>
      <c r="BM534" s="213">
        <v>16</v>
      </c>
    </row>
    <row r="535" spans="1:65">
      <c r="A535" s="30"/>
      <c r="B535" s="19">
        <v>1</v>
      </c>
      <c r="C535" s="9">
        <v>4</v>
      </c>
      <c r="D535" s="24">
        <v>4.5399999999999996E-2</v>
      </c>
      <c r="E535" s="24">
        <v>4.6126899999999998E-2</v>
      </c>
      <c r="F535" s="24">
        <v>4.6440098463287942E-2</v>
      </c>
      <c r="G535" s="24">
        <v>4.6900000000000004E-2</v>
      </c>
      <c r="H535" s="24">
        <v>4.53E-2</v>
      </c>
      <c r="I535" s="24">
        <v>4.7E-2</v>
      </c>
      <c r="J535" s="24">
        <v>4.6900000000000004E-2</v>
      </c>
      <c r="K535" s="24">
        <v>4.5899999999999996E-2</v>
      </c>
      <c r="L535" s="24">
        <v>4.5499999999999999E-2</v>
      </c>
      <c r="M535" s="24">
        <v>4.5100000000000001E-2</v>
      </c>
      <c r="N535" s="223">
        <v>5.1619605280340292E-2</v>
      </c>
      <c r="O535" s="223">
        <v>4.36E-2</v>
      </c>
      <c r="P535" s="223">
        <v>4.99E-2</v>
      </c>
      <c r="Q535" s="24">
        <v>4.7100000000000003E-2</v>
      </c>
      <c r="R535" s="24">
        <v>4.6099999999999995E-2</v>
      </c>
      <c r="S535" s="223">
        <v>4.1020000000000001E-2</v>
      </c>
      <c r="T535" s="223">
        <v>4.9500000000000002E-2</v>
      </c>
      <c r="U535" s="203"/>
      <c r="V535" s="204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13">
        <v>4.6095356051014974E-2</v>
      </c>
    </row>
    <row r="536" spans="1:65">
      <c r="A536" s="30"/>
      <c r="B536" s="19">
        <v>1</v>
      </c>
      <c r="C536" s="9">
        <v>5</v>
      </c>
      <c r="D536" s="24">
        <v>4.6099999999999995E-2</v>
      </c>
      <c r="E536" s="24">
        <v>4.6039299999999998E-2</v>
      </c>
      <c r="F536" s="24">
        <v>4.7675785523845868E-2</v>
      </c>
      <c r="G536" s="24">
        <v>4.53E-2</v>
      </c>
      <c r="H536" s="24">
        <v>4.4499999999999998E-2</v>
      </c>
      <c r="I536" s="24">
        <v>4.6099999999999995E-2</v>
      </c>
      <c r="J536" s="24">
        <v>4.6800000000000001E-2</v>
      </c>
      <c r="K536" s="24">
        <v>4.5499999999999999E-2</v>
      </c>
      <c r="L536" s="24">
        <v>4.58E-2</v>
      </c>
      <c r="M536" s="24">
        <v>4.58E-2</v>
      </c>
      <c r="N536" s="223">
        <v>5.1656309347281201E-2</v>
      </c>
      <c r="O536" s="223">
        <v>4.4200000000000003E-2</v>
      </c>
      <c r="P536" s="223">
        <v>4.9099999999999998E-2</v>
      </c>
      <c r="Q536" s="24">
        <v>4.7600000000000003E-2</v>
      </c>
      <c r="R536" s="24">
        <v>4.58E-2</v>
      </c>
      <c r="S536" s="223">
        <v>4.1270000000000001E-2</v>
      </c>
      <c r="T536" s="223">
        <v>5.1099999999999993E-2</v>
      </c>
      <c r="U536" s="203"/>
      <c r="V536" s="204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13">
        <v>45</v>
      </c>
    </row>
    <row r="537" spans="1:65">
      <c r="A537" s="30"/>
      <c r="B537" s="19">
        <v>1</v>
      </c>
      <c r="C537" s="9">
        <v>6</v>
      </c>
      <c r="D537" s="24">
        <v>4.58E-2</v>
      </c>
      <c r="E537" s="24">
        <v>4.6380500000000005E-2</v>
      </c>
      <c r="F537" s="24">
        <v>4.6627422937789188E-2</v>
      </c>
      <c r="G537" s="24">
        <v>4.6300000000000001E-2</v>
      </c>
      <c r="H537" s="24">
        <v>4.65E-2</v>
      </c>
      <c r="I537" s="24">
        <v>4.5399999999999996E-2</v>
      </c>
      <c r="J537" s="24">
        <v>4.5899999999999996E-2</v>
      </c>
      <c r="K537" s="24">
        <v>4.4400000000000002E-2</v>
      </c>
      <c r="L537" s="24">
        <v>4.4900000000000002E-2</v>
      </c>
      <c r="M537" s="24">
        <v>4.5699999999999998E-2</v>
      </c>
      <c r="N537" s="223">
        <v>5.1494499502198691E-2</v>
      </c>
      <c r="O537" s="223">
        <v>4.3900000000000002E-2</v>
      </c>
      <c r="P537" s="223">
        <v>4.9700000000000008E-2</v>
      </c>
      <c r="Q537" s="24">
        <v>4.7199999999999999E-2</v>
      </c>
      <c r="R537" s="24">
        <v>4.5899999999999996E-2</v>
      </c>
      <c r="S537" s="223">
        <v>4.0849999999999997E-2</v>
      </c>
      <c r="T537" s="223">
        <v>5.1000000000000004E-2</v>
      </c>
      <c r="U537" s="203"/>
      <c r="V537" s="204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56"/>
    </row>
    <row r="538" spans="1:65">
      <c r="A538" s="30"/>
      <c r="B538" s="20" t="s">
        <v>260</v>
      </c>
      <c r="C538" s="12"/>
      <c r="D538" s="214">
        <v>4.6166666666666661E-2</v>
      </c>
      <c r="E538" s="214">
        <v>4.6155050000000003E-2</v>
      </c>
      <c r="F538" s="214">
        <v>4.6739222612179658E-2</v>
      </c>
      <c r="G538" s="214">
        <v>4.6000000000000006E-2</v>
      </c>
      <c r="H538" s="214">
        <v>4.5699999999999998E-2</v>
      </c>
      <c r="I538" s="214">
        <v>4.6033333333333336E-2</v>
      </c>
      <c r="J538" s="214">
        <v>4.6699999999999998E-2</v>
      </c>
      <c r="K538" s="214">
        <v>4.558333333333333E-2</v>
      </c>
      <c r="L538" s="214">
        <v>4.5483333333333327E-2</v>
      </c>
      <c r="M538" s="214">
        <v>4.5466666666666662E-2</v>
      </c>
      <c r="N538" s="214">
        <v>5.1260231388861432E-2</v>
      </c>
      <c r="O538" s="214">
        <v>4.388333333333333E-2</v>
      </c>
      <c r="P538" s="214">
        <v>4.9433333333333329E-2</v>
      </c>
      <c r="Q538" s="214">
        <v>4.7283333333333337E-2</v>
      </c>
      <c r="R538" s="214">
        <v>4.5833333333333337E-2</v>
      </c>
      <c r="S538" s="214">
        <v>4.0928333333333337E-2</v>
      </c>
      <c r="T538" s="214">
        <v>5.074999999999999E-2</v>
      </c>
      <c r="U538" s="203"/>
      <c r="V538" s="204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56"/>
    </row>
    <row r="539" spans="1:65">
      <c r="A539" s="30"/>
      <c r="B539" s="3" t="s">
        <v>261</v>
      </c>
      <c r="C539" s="29"/>
      <c r="D539" s="24">
        <v>4.6199999999999998E-2</v>
      </c>
      <c r="E539" s="24">
        <v>4.6126100000000003E-2</v>
      </c>
      <c r="F539" s="24">
        <v>4.6535938347852829E-2</v>
      </c>
      <c r="G539" s="24">
        <v>4.6199999999999998E-2</v>
      </c>
      <c r="H539" s="24">
        <v>4.5450000000000004E-2</v>
      </c>
      <c r="I539" s="24">
        <v>4.5949999999999998E-2</v>
      </c>
      <c r="J539" s="24">
        <v>4.6850000000000003E-2</v>
      </c>
      <c r="K539" s="24">
        <v>4.5699999999999998E-2</v>
      </c>
      <c r="L539" s="24">
        <v>4.5399999999999996E-2</v>
      </c>
      <c r="M539" s="24">
        <v>4.5600000000000002E-2</v>
      </c>
      <c r="N539" s="24">
        <v>5.1557052391269495E-2</v>
      </c>
      <c r="O539" s="24">
        <v>4.3900000000000002E-2</v>
      </c>
      <c r="P539" s="24">
        <v>4.9450000000000008E-2</v>
      </c>
      <c r="Q539" s="24">
        <v>4.7299999999999995E-2</v>
      </c>
      <c r="R539" s="24">
        <v>4.5850000000000002E-2</v>
      </c>
      <c r="S539" s="24">
        <v>4.1145000000000001E-2</v>
      </c>
      <c r="T539" s="24">
        <v>5.0950000000000002E-2</v>
      </c>
      <c r="U539" s="203"/>
      <c r="V539" s="204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56"/>
    </row>
    <row r="540" spans="1:65">
      <c r="A540" s="30"/>
      <c r="B540" s="3" t="s">
        <v>262</v>
      </c>
      <c r="C540" s="29"/>
      <c r="D540" s="24">
        <v>5.465040408511796E-4</v>
      </c>
      <c r="E540" s="24">
        <v>1.1629530944969599E-4</v>
      </c>
      <c r="F540" s="24">
        <v>6.3013924633709476E-4</v>
      </c>
      <c r="G540" s="24">
        <v>8.9442719099991667E-4</v>
      </c>
      <c r="H540" s="24">
        <v>1.0751744044572482E-3</v>
      </c>
      <c r="I540" s="24">
        <v>6.3456021516217708E-4</v>
      </c>
      <c r="J540" s="24">
        <v>5.8309518948453229E-4</v>
      </c>
      <c r="K540" s="24">
        <v>7.9351538527407627E-4</v>
      </c>
      <c r="L540" s="24">
        <v>4.6224091842530114E-4</v>
      </c>
      <c r="M540" s="24">
        <v>3.3266599866332418E-4</v>
      </c>
      <c r="N540" s="24">
        <v>1.536803905580205E-3</v>
      </c>
      <c r="O540" s="24">
        <v>1.9407902170679584E-4</v>
      </c>
      <c r="P540" s="24">
        <v>4.1793141383086711E-4</v>
      </c>
      <c r="Q540" s="24">
        <v>3.1251666622224641E-4</v>
      </c>
      <c r="R540" s="24">
        <v>5.5015149428740866E-4</v>
      </c>
      <c r="S540" s="24">
        <v>9.022065543248226E-4</v>
      </c>
      <c r="T540" s="24">
        <v>7.2318738927057891E-4</v>
      </c>
      <c r="U540" s="203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56"/>
    </row>
    <row r="541" spans="1:65">
      <c r="A541" s="30"/>
      <c r="B541" s="3" t="s">
        <v>86</v>
      </c>
      <c r="C541" s="29"/>
      <c r="D541" s="13">
        <v>1.1837632653816167E-2</v>
      </c>
      <c r="E541" s="13">
        <v>2.5196659834556779E-3</v>
      </c>
      <c r="F541" s="13">
        <v>1.3482022402591016E-2</v>
      </c>
      <c r="G541" s="13">
        <v>1.9444069369563402E-2</v>
      </c>
      <c r="H541" s="13">
        <v>2.3526792220071077E-2</v>
      </c>
      <c r="I541" s="13">
        <v>1.3784798301857575E-2</v>
      </c>
      <c r="J541" s="13">
        <v>1.2485978361553154E-2</v>
      </c>
      <c r="K541" s="13">
        <v>1.7408015764696371E-2</v>
      </c>
      <c r="L541" s="13">
        <v>1.0162863724997461E-2</v>
      </c>
      <c r="M541" s="13">
        <v>7.3167008503663682E-3</v>
      </c>
      <c r="N541" s="13">
        <v>2.9980432470582723E-2</v>
      </c>
      <c r="O541" s="13">
        <v>4.4226134836337829E-3</v>
      </c>
      <c r="P541" s="13">
        <v>8.4544453236183505E-3</v>
      </c>
      <c r="Q541" s="13">
        <v>6.6094465891204735E-3</v>
      </c>
      <c r="R541" s="13">
        <v>1.2003305329907097E-2</v>
      </c>
      <c r="S541" s="13">
        <v>2.2043569352726045E-2</v>
      </c>
      <c r="T541" s="13">
        <v>1.4249997818139489E-2</v>
      </c>
      <c r="U541" s="15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263</v>
      </c>
      <c r="C542" s="29"/>
      <c r="D542" s="13">
        <v>1.5470238601209552E-3</v>
      </c>
      <c r="E542" s="13">
        <v>1.2950100422040034E-3</v>
      </c>
      <c r="F542" s="13">
        <v>1.3968143785506371E-2</v>
      </c>
      <c r="G542" s="13">
        <v>-2.0686693668107159E-3</v>
      </c>
      <c r="H542" s="13">
        <v>-8.5769171752881901E-3</v>
      </c>
      <c r="I542" s="13">
        <v>-1.3455307214244039E-3</v>
      </c>
      <c r="J542" s="13">
        <v>1.3117242186302835E-2</v>
      </c>
      <c r="K542" s="13">
        <v>-1.1107902434140504E-2</v>
      </c>
      <c r="L542" s="13">
        <v>-1.3277318370299662E-2</v>
      </c>
      <c r="M542" s="13">
        <v>-1.3638887692992818E-2</v>
      </c>
      <c r="N542" s="13">
        <v>0.11204762866199247</v>
      </c>
      <c r="O542" s="13">
        <v>-4.7987973348845414E-2</v>
      </c>
      <c r="P542" s="13">
        <v>7.2414611107985083E-2</v>
      </c>
      <c r="Q542" s="13">
        <v>2.5772168480564517E-2</v>
      </c>
      <c r="R542" s="13">
        <v>-5.684362593742609E-3</v>
      </c>
      <c r="S542" s="13">
        <v>-0.11209421426234678</v>
      </c>
      <c r="T542" s="13">
        <v>0.10097858760074652</v>
      </c>
      <c r="U542" s="15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46" t="s">
        <v>264</v>
      </c>
      <c r="C543" s="47"/>
      <c r="D543" s="45">
        <v>0.16</v>
      </c>
      <c r="E543" s="45">
        <v>0.14000000000000001</v>
      </c>
      <c r="F543" s="45">
        <v>0.84</v>
      </c>
      <c r="G543" s="45">
        <v>0.04</v>
      </c>
      <c r="H543" s="45">
        <v>0.4</v>
      </c>
      <c r="I543" s="45">
        <v>0</v>
      </c>
      <c r="J543" s="45">
        <v>0.79</v>
      </c>
      <c r="K543" s="45">
        <v>0.54</v>
      </c>
      <c r="L543" s="45">
        <v>0.65</v>
      </c>
      <c r="M543" s="45">
        <v>0.67</v>
      </c>
      <c r="N543" s="45">
        <v>6.22</v>
      </c>
      <c r="O543" s="45">
        <v>2.56</v>
      </c>
      <c r="P543" s="45">
        <v>4.05</v>
      </c>
      <c r="Q543" s="45">
        <v>1.49</v>
      </c>
      <c r="R543" s="45">
        <v>0.24</v>
      </c>
      <c r="S543" s="45">
        <v>6.07</v>
      </c>
      <c r="T543" s="45">
        <v>5.61</v>
      </c>
      <c r="U543" s="15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BM544" s="55"/>
    </row>
    <row r="545" spans="1:65" ht="15">
      <c r="B545" s="8" t="s">
        <v>570</v>
      </c>
      <c r="BM545" s="28" t="s">
        <v>67</v>
      </c>
    </row>
    <row r="546" spans="1:65" ht="15">
      <c r="A546" s="25" t="s">
        <v>26</v>
      </c>
      <c r="B546" s="18" t="s">
        <v>112</v>
      </c>
      <c r="C546" s="15" t="s">
        <v>113</v>
      </c>
      <c r="D546" s="16" t="s">
        <v>227</v>
      </c>
      <c r="E546" s="17" t="s">
        <v>227</v>
      </c>
      <c r="F546" s="17" t="s">
        <v>227</v>
      </c>
      <c r="G546" s="17" t="s">
        <v>227</v>
      </c>
      <c r="H546" s="17" t="s">
        <v>227</v>
      </c>
      <c r="I546" s="17" t="s">
        <v>227</v>
      </c>
      <c r="J546" s="17" t="s">
        <v>227</v>
      </c>
      <c r="K546" s="17" t="s">
        <v>227</v>
      </c>
      <c r="L546" s="17" t="s">
        <v>227</v>
      </c>
      <c r="M546" s="17" t="s">
        <v>227</v>
      </c>
      <c r="N546" s="17" t="s">
        <v>227</v>
      </c>
      <c r="O546" s="17" t="s">
        <v>227</v>
      </c>
      <c r="P546" s="17" t="s">
        <v>227</v>
      </c>
      <c r="Q546" s="17" t="s">
        <v>227</v>
      </c>
      <c r="R546" s="17" t="s">
        <v>227</v>
      </c>
      <c r="S546" s="17" t="s">
        <v>227</v>
      </c>
      <c r="T546" s="17" t="s">
        <v>227</v>
      </c>
      <c r="U546" s="15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 t="s">
        <v>228</v>
      </c>
      <c r="C547" s="9" t="s">
        <v>228</v>
      </c>
      <c r="D547" s="151" t="s">
        <v>230</v>
      </c>
      <c r="E547" s="152" t="s">
        <v>231</v>
      </c>
      <c r="F547" s="152" t="s">
        <v>233</v>
      </c>
      <c r="G547" s="152" t="s">
        <v>234</v>
      </c>
      <c r="H547" s="152" t="s">
        <v>236</v>
      </c>
      <c r="I547" s="152" t="s">
        <v>237</v>
      </c>
      <c r="J547" s="152" t="s">
        <v>238</v>
      </c>
      <c r="K547" s="152" t="s">
        <v>239</v>
      </c>
      <c r="L547" s="152" t="s">
        <v>240</v>
      </c>
      <c r="M547" s="152" t="s">
        <v>280</v>
      </c>
      <c r="N547" s="152" t="s">
        <v>243</v>
      </c>
      <c r="O547" s="152" t="s">
        <v>244</v>
      </c>
      <c r="P547" s="152" t="s">
        <v>245</v>
      </c>
      <c r="Q547" s="152" t="s">
        <v>246</v>
      </c>
      <c r="R547" s="152" t="s">
        <v>247</v>
      </c>
      <c r="S547" s="152" t="s">
        <v>248</v>
      </c>
      <c r="T547" s="152" t="s">
        <v>250</v>
      </c>
      <c r="U547" s="15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 t="s">
        <v>3</v>
      </c>
    </row>
    <row r="548" spans="1:65">
      <c r="A548" s="30"/>
      <c r="B548" s="19"/>
      <c r="C548" s="9"/>
      <c r="D548" s="10" t="s">
        <v>300</v>
      </c>
      <c r="E548" s="11" t="s">
        <v>116</v>
      </c>
      <c r="F548" s="11" t="s">
        <v>300</v>
      </c>
      <c r="G548" s="11" t="s">
        <v>301</v>
      </c>
      <c r="H548" s="11" t="s">
        <v>300</v>
      </c>
      <c r="I548" s="11" t="s">
        <v>301</v>
      </c>
      <c r="J548" s="11" t="s">
        <v>301</v>
      </c>
      <c r="K548" s="11" t="s">
        <v>301</v>
      </c>
      <c r="L548" s="11" t="s">
        <v>301</v>
      </c>
      <c r="M548" s="11" t="s">
        <v>301</v>
      </c>
      <c r="N548" s="11" t="s">
        <v>300</v>
      </c>
      <c r="O548" s="11" t="s">
        <v>300</v>
      </c>
      <c r="P548" s="11" t="s">
        <v>301</v>
      </c>
      <c r="Q548" s="11" t="s">
        <v>300</v>
      </c>
      <c r="R548" s="11" t="s">
        <v>300</v>
      </c>
      <c r="S548" s="11" t="s">
        <v>300</v>
      </c>
      <c r="T548" s="11" t="s">
        <v>301</v>
      </c>
      <c r="U548" s="15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2</v>
      </c>
    </row>
    <row r="549" spans="1:65">
      <c r="A549" s="30"/>
      <c r="B549" s="19"/>
      <c r="C549" s="9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15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8">
        <v>1</v>
      </c>
      <c r="C550" s="14">
        <v>1</v>
      </c>
      <c r="D550" s="22">
        <v>2.2000000000000002</v>
      </c>
      <c r="E550" s="147" t="s">
        <v>95</v>
      </c>
      <c r="F550" s="147" t="s">
        <v>104</v>
      </c>
      <c r="G550" s="147" t="s">
        <v>105</v>
      </c>
      <c r="H550" s="147">
        <v>0.89</v>
      </c>
      <c r="I550" s="22">
        <v>2.0699999999999998</v>
      </c>
      <c r="J550" s="22">
        <v>2.17</v>
      </c>
      <c r="K550" s="22">
        <v>2.36</v>
      </c>
      <c r="L550" s="22">
        <v>1.96</v>
      </c>
      <c r="M550" s="22">
        <v>2.13</v>
      </c>
      <c r="N550" s="147">
        <v>4.2483262721289803</v>
      </c>
      <c r="O550" s="22">
        <v>2.1</v>
      </c>
      <c r="P550" s="22">
        <v>2.44</v>
      </c>
      <c r="Q550" s="22">
        <v>2.2999999999999998</v>
      </c>
      <c r="R550" s="22">
        <v>2.4</v>
      </c>
      <c r="S550" s="147">
        <v>0.97000000000000008</v>
      </c>
      <c r="T550" s="22">
        <v>1.9</v>
      </c>
      <c r="U550" s="15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>
        <v>1</v>
      </c>
      <c r="C551" s="9">
        <v>2</v>
      </c>
      <c r="D551" s="11">
        <v>2.2000000000000002</v>
      </c>
      <c r="E551" s="148" t="s">
        <v>95</v>
      </c>
      <c r="F551" s="148" t="s">
        <v>104</v>
      </c>
      <c r="G551" s="148" t="s">
        <v>105</v>
      </c>
      <c r="H551" s="148">
        <v>0.83</v>
      </c>
      <c r="I551" s="11">
        <v>2.15</v>
      </c>
      <c r="J551" s="11">
        <v>2.19</v>
      </c>
      <c r="K551" s="11">
        <v>2.25</v>
      </c>
      <c r="L551" s="11">
        <v>1.9400000000000002</v>
      </c>
      <c r="M551" s="11">
        <v>2.1</v>
      </c>
      <c r="N551" s="148">
        <v>4.1726787941886601</v>
      </c>
      <c r="O551" s="11">
        <v>2.1</v>
      </c>
      <c r="P551" s="11">
        <v>2.44</v>
      </c>
      <c r="Q551" s="11">
        <v>2.2000000000000002</v>
      </c>
      <c r="R551" s="11">
        <v>2.2000000000000002</v>
      </c>
      <c r="S551" s="148" t="s">
        <v>302</v>
      </c>
      <c r="T551" s="11">
        <v>1.7</v>
      </c>
      <c r="U551" s="15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22</v>
      </c>
    </row>
    <row r="552" spans="1:65">
      <c r="A552" s="30"/>
      <c r="B552" s="19">
        <v>1</v>
      </c>
      <c r="C552" s="9">
        <v>3</v>
      </c>
      <c r="D552" s="11">
        <v>2.2000000000000002</v>
      </c>
      <c r="E552" s="148" t="s">
        <v>95</v>
      </c>
      <c r="F552" s="148" t="s">
        <v>104</v>
      </c>
      <c r="G552" s="148" t="s">
        <v>105</v>
      </c>
      <c r="H552" s="148">
        <v>0.9</v>
      </c>
      <c r="I552" s="11">
        <v>2.1</v>
      </c>
      <c r="J552" s="11">
        <v>2.21</v>
      </c>
      <c r="K552" s="11">
        <v>2.44</v>
      </c>
      <c r="L552" s="149">
        <v>2.06</v>
      </c>
      <c r="M552" s="11">
        <v>2.09</v>
      </c>
      <c r="N552" s="148">
        <v>4.0801572682266602</v>
      </c>
      <c r="O552" s="11">
        <v>2.1</v>
      </c>
      <c r="P552" s="11">
        <v>2.38</v>
      </c>
      <c r="Q552" s="11">
        <v>2.1</v>
      </c>
      <c r="R552" s="11">
        <v>2.4</v>
      </c>
      <c r="S552" s="148" t="s">
        <v>302</v>
      </c>
      <c r="T552" s="11">
        <v>1.9</v>
      </c>
      <c r="U552" s="15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16</v>
      </c>
    </row>
    <row r="553" spans="1:65">
      <c r="A553" s="30"/>
      <c r="B553" s="19">
        <v>1</v>
      </c>
      <c r="C553" s="9">
        <v>4</v>
      </c>
      <c r="D553" s="11">
        <v>2.2999999999999998</v>
      </c>
      <c r="E553" s="148" t="s">
        <v>95</v>
      </c>
      <c r="F553" s="148" t="s">
        <v>104</v>
      </c>
      <c r="G553" s="148" t="s">
        <v>105</v>
      </c>
      <c r="H553" s="148">
        <v>0.93</v>
      </c>
      <c r="I553" s="11">
        <v>2.2400000000000002</v>
      </c>
      <c r="J553" s="11">
        <v>2.12</v>
      </c>
      <c r="K553" s="11">
        <v>2.35</v>
      </c>
      <c r="L553" s="11">
        <v>1.96</v>
      </c>
      <c r="M553" s="11">
        <v>2.09</v>
      </c>
      <c r="N553" s="149">
        <v>4.4965122912352404</v>
      </c>
      <c r="O553" s="11">
        <v>2</v>
      </c>
      <c r="P553" s="11">
        <v>2.39</v>
      </c>
      <c r="Q553" s="11">
        <v>2.2000000000000002</v>
      </c>
      <c r="R553" s="149">
        <v>2.8</v>
      </c>
      <c r="S553" s="148" t="s">
        <v>302</v>
      </c>
      <c r="T553" s="11">
        <v>1.9</v>
      </c>
      <c r="U553" s="15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2.1711515151515153</v>
      </c>
    </row>
    <row r="554" spans="1:65">
      <c r="A554" s="30"/>
      <c r="B554" s="19">
        <v>1</v>
      </c>
      <c r="C554" s="9">
        <v>5</v>
      </c>
      <c r="D554" s="11">
        <v>2.2000000000000002</v>
      </c>
      <c r="E554" s="148" t="s">
        <v>95</v>
      </c>
      <c r="F554" s="148" t="s">
        <v>104</v>
      </c>
      <c r="G554" s="148">
        <v>1</v>
      </c>
      <c r="H554" s="148">
        <v>0.85</v>
      </c>
      <c r="I554" s="11">
        <v>2.2000000000000002</v>
      </c>
      <c r="J554" s="11">
        <v>2.13</v>
      </c>
      <c r="K554" s="11">
        <v>2.21</v>
      </c>
      <c r="L554" s="11">
        <v>1.95</v>
      </c>
      <c r="M554" s="11">
        <v>2.14</v>
      </c>
      <c r="N554" s="148">
        <v>4.17811896595604</v>
      </c>
      <c r="O554" s="11">
        <v>2.1</v>
      </c>
      <c r="P554" s="11">
        <v>2.34</v>
      </c>
      <c r="Q554" s="11">
        <v>2.2000000000000002</v>
      </c>
      <c r="R554" s="11">
        <v>2.5</v>
      </c>
      <c r="S554" s="148">
        <v>0.95</v>
      </c>
      <c r="T554" s="11">
        <v>1.9</v>
      </c>
      <c r="U554" s="15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46</v>
      </c>
    </row>
    <row r="555" spans="1:65">
      <c r="A555" s="30"/>
      <c r="B555" s="19">
        <v>1</v>
      </c>
      <c r="C555" s="9">
        <v>6</v>
      </c>
      <c r="D555" s="11">
        <v>2.2999999999999998</v>
      </c>
      <c r="E555" s="148" t="s">
        <v>95</v>
      </c>
      <c r="F555" s="148" t="s">
        <v>104</v>
      </c>
      <c r="G555" s="148" t="s">
        <v>105</v>
      </c>
      <c r="H555" s="148">
        <v>0.86</v>
      </c>
      <c r="I555" s="11">
        <v>2.11</v>
      </c>
      <c r="J555" s="11">
        <v>2.06</v>
      </c>
      <c r="K555" s="11">
        <v>2.2599999999999998</v>
      </c>
      <c r="L555" s="11">
        <v>2.02</v>
      </c>
      <c r="M555" s="11">
        <v>2.14</v>
      </c>
      <c r="N555" s="148">
        <v>4.15199417907594</v>
      </c>
      <c r="O555" s="11">
        <v>2</v>
      </c>
      <c r="P555" s="11">
        <v>2.36</v>
      </c>
      <c r="Q555" s="11">
        <v>2.2000000000000002</v>
      </c>
      <c r="R555" s="11">
        <v>2.7</v>
      </c>
      <c r="S555" s="148" t="s">
        <v>302</v>
      </c>
      <c r="T555" s="11">
        <v>1.9</v>
      </c>
      <c r="U555" s="15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20" t="s">
        <v>260</v>
      </c>
      <c r="C556" s="12"/>
      <c r="D556" s="23">
        <v>2.2333333333333338</v>
      </c>
      <c r="E556" s="23" t="s">
        <v>661</v>
      </c>
      <c r="F556" s="23" t="s">
        <v>661</v>
      </c>
      <c r="G556" s="23">
        <v>1</v>
      </c>
      <c r="H556" s="23">
        <v>0.87666666666666682</v>
      </c>
      <c r="I556" s="23">
        <v>2.145</v>
      </c>
      <c r="J556" s="23">
        <v>2.1466666666666669</v>
      </c>
      <c r="K556" s="23">
        <v>2.3116666666666665</v>
      </c>
      <c r="L556" s="23">
        <v>1.9816666666666667</v>
      </c>
      <c r="M556" s="23">
        <v>2.1150000000000002</v>
      </c>
      <c r="N556" s="23">
        <v>4.2212979618019206</v>
      </c>
      <c r="O556" s="23">
        <v>2.0666666666666669</v>
      </c>
      <c r="P556" s="23">
        <v>2.3916666666666666</v>
      </c>
      <c r="Q556" s="23">
        <v>2.1999999999999997</v>
      </c>
      <c r="R556" s="23">
        <v>2.5</v>
      </c>
      <c r="S556" s="23">
        <v>0.96</v>
      </c>
      <c r="T556" s="23">
        <v>1.8666666666666669</v>
      </c>
      <c r="U556" s="15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3" t="s">
        <v>261</v>
      </c>
      <c r="C557" s="29"/>
      <c r="D557" s="11">
        <v>2.2000000000000002</v>
      </c>
      <c r="E557" s="11" t="s">
        <v>661</v>
      </c>
      <c r="F557" s="11" t="s">
        <v>661</v>
      </c>
      <c r="G557" s="11">
        <v>1</v>
      </c>
      <c r="H557" s="11">
        <v>0.875</v>
      </c>
      <c r="I557" s="11">
        <v>2.13</v>
      </c>
      <c r="J557" s="11">
        <v>2.15</v>
      </c>
      <c r="K557" s="11">
        <v>2.3049999999999997</v>
      </c>
      <c r="L557" s="11">
        <v>1.96</v>
      </c>
      <c r="M557" s="11">
        <v>2.1150000000000002</v>
      </c>
      <c r="N557" s="11">
        <v>4.1753988800723505</v>
      </c>
      <c r="O557" s="11">
        <v>2.1</v>
      </c>
      <c r="P557" s="11">
        <v>2.3849999999999998</v>
      </c>
      <c r="Q557" s="11">
        <v>2.2000000000000002</v>
      </c>
      <c r="R557" s="11">
        <v>2.4500000000000002</v>
      </c>
      <c r="S557" s="11">
        <v>0.96</v>
      </c>
      <c r="T557" s="11">
        <v>1.9</v>
      </c>
      <c r="U557" s="15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262</v>
      </c>
      <c r="C558" s="29"/>
      <c r="D558" s="24">
        <v>5.1639777949432038E-2</v>
      </c>
      <c r="E558" s="24" t="s">
        <v>661</v>
      </c>
      <c r="F558" s="24" t="s">
        <v>661</v>
      </c>
      <c r="G558" s="24" t="s">
        <v>661</v>
      </c>
      <c r="H558" s="24">
        <v>3.669695718539439E-2</v>
      </c>
      <c r="I558" s="24">
        <v>6.4730209330729163E-2</v>
      </c>
      <c r="J558" s="24">
        <v>5.4650404085117815E-2</v>
      </c>
      <c r="K558" s="24">
        <v>8.6120071218425437E-2</v>
      </c>
      <c r="L558" s="24">
        <v>4.7504385762439524E-2</v>
      </c>
      <c r="M558" s="24">
        <v>2.4289915602982323E-2</v>
      </c>
      <c r="N558" s="24">
        <v>0.14520703530426349</v>
      </c>
      <c r="O558" s="24">
        <v>5.1639777949432274E-2</v>
      </c>
      <c r="P558" s="24">
        <v>4.1190613817551555E-2</v>
      </c>
      <c r="Q558" s="24">
        <v>6.3245553203367499E-2</v>
      </c>
      <c r="R558" s="24">
        <v>0.2190890230020664</v>
      </c>
      <c r="S558" s="24">
        <v>1.4142135623731043E-2</v>
      </c>
      <c r="T558" s="24">
        <v>8.1649658092772581E-2</v>
      </c>
      <c r="U558" s="203"/>
      <c r="V558" s="204"/>
      <c r="W558" s="204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3" t="s">
        <v>86</v>
      </c>
      <c r="C559" s="29"/>
      <c r="D559" s="13">
        <v>2.3122288634074041E-2</v>
      </c>
      <c r="E559" s="13" t="s">
        <v>661</v>
      </c>
      <c r="F559" s="13" t="s">
        <v>661</v>
      </c>
      <c r="G559" s="13" t="s">
        <v>661</v>
      </c>
      <c r="H559" s="13">
        <v>4.185964697953732E-2</v>
      </c>
      <c r="I559" s="13">
        <v>3.0177253767239703E-2</v>
      </c>
      <c r="J559" s="13">
        <v>2.5458262772570406E-2</v>
      </c>
      <c r="K559" s="13">
        <v>3.7254536936593557E-2</v>
      </c>
      <c r="L559" s="13">
        <v>2.397193562444383E-2</v>
      </c>
      <c r="M559" s="13">
        <v>1.1484593665712681E-2</v>
      </c>
      <c r="N559" s="13">
        <v>3.4398669939489375E-2</v>
      </c>
      <c r="O559" s="13">
        <v>2.4986989330370451E-2</v>
      </c>
      <c r="P559" s="13">
        <v>1.7222556300021556E-2</v>
      </c>
      <c r="Q559" s="13">
        <v>2.8747978728803414E-2</v>
      </c>
      <c r="R559" s="13">
        <v>8.7635609200826553E-2</v>
      </c>
      <c r="S559" s="13">
        <v>1.4731391274719837E-2</v>
      </c>
      <c r="T559" s="13">
        <v>4.3740888263985304E-2</v>
      </c>
      <c r="U559" s="15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263</v>
      </c>
      <c r="C560" s="29"/>
      <c r="D560" s="13">
        <v>2.8640017865118494E-2</v>
      </c>
      <c r="E560" s="13" t="s">
        <v>661</v>
      </c>
      <c r="F560" s="13" t="s">
        <v>661</v>
      </c>
      <c r="G560" s="13">
        <v>-0.53941491737382763</v>
      </c>
      <c r="H560" s="13">
        <v>-0.59622041089772215</v>
      </c>
      <c r="I560" s="13">
        <v>-1.2044997766860299E-2</v>
      </c>
      <c r="J560" s="13">
        <v>-1.1277355962483138E-2</v>
      </c>
      <c r="K560" s="13">
        <v>6.4719182670835096E-2</v>
      </c>
      <c r="L560" s="13">
        <v>-8.7273894595801704E-2</v>
      </c>
      <c r="M560" s="13">
        <v>-2.5862550245645322E-2</v>
      </c>
      <c r="N560" s="13">
        <v>0.94426687052623071</v>
      </c>
      <c r="O560" s="13">
        <v>-4.8124162572577012E-2</v>
      </c>
      <c r="P560" s="13">
        <v>0.10156598928092886</v>
      </c>
      <c r="Q560" s="13">
        <v>1.3287181777579038E-2</v>
      </c>
      <c r="R560" s="13">
        <v>0.15146270656543104</v>
      </c>
      <c r="S560" s="13">
        <v>-0.55783832067887462</v>
      </c>
      <c r="T560" s="13">
        <v>-0.14024117909781142</v>
      </c>
      <c r="U560" s="15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46" t="s">
        <v>264</v>
      </c>
      <c r="C561" s="47"/>
      <c r="D561" s="45">
        <v>0.24</v>
      </c>
      <c r="E561" s="45">
        <v>7.85</v>
      </c>
      <c r="F561" s="45">
        <v>62.9</v>
      </c>
      <c r="G561" s="45">
        <v>4.3</v>
      </c>
      <c r="H561" s="45">
        <v>3.5</v>
      </c>
      <c r="I561" s="45">
        <v>0</v>
      </c>
      <c r="J561" s="45">
        <v>0</v>
      </c>
      <c r="K561" s="45">
        <v>0.45</v>
      </c>
      <c r="L561" s="45">
        <v>0.45</v>
      </c>
      <c r="M561" s="45">
        <v>0.09</v>
      </c>
      <c r="N561" s="45">
        <v>5.71</v>
      </c>
      <c r="O561" s="45">
        <v>0.22</v>
      </c>
      <c r="P561" s="45">
        <v>0.67</v>
      </c>
      <c r="Q561" s="45">
        <v>0.15</v>
      </c>
      <c r="R561" s="45">
        <v>0.97</v>
      </c>
      <c r="S561" s="45">
        <v>4.75</v>
      </c>
      <c r="T561" s="45">
        <v>0.77</v>
      </c>
      <c r="U561" s="15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BM562" s="55"/>
    </row>
    <row r="563" spans="1:65" ht="15">
      <c r="B563" s="8" t="s">
        <v>571</v>
      </c>
      <c r="BM563" s="28" t="s">
        <v>67</v>
      </c>
    </row>
    <row r="564" spans="1:65" ht="15">
      <c r="A564" s="25" t="s">
        <v>57</v>
      </c>
      <c r="B564" s="18" t="s">
        <v>112</v>
      </c>
      <c r="C564" s="15" t="s">
        <v>113</v>
      </c>
      <c r="D564" s="16" t="s">
        <v>227</v>
      </c>
      <c r="E564" s="17" t="s">
        <v>227</v>
      </c>
      <c r="F564" s="17" t="s">
        <v>227</v>
      </c>
      <c r="G564" s="17" t="s">
        <v>227</v>
      </c>
      <c r="H564" s="17" t="s">
        <v>227</v>
      </c>
      <c r="I564" s="17" t="s">
        <v>227</v>
      </c>
      <c r="J564" s="17" t="s">
        <v>227</v>
      </c>
      <c r="K564" s="17" t="s">
        <v>227</v>
      </c>
      <c r="L564" s="17" t="s">
        <v>227</v>
      </c>
      <c r="M564" s="17" t="s">
        <v>227</v>
      </c>
      <c r="N564" s="17" t="s">
        <v>227</v>
      </c>
      <c r="O564" s="17" t="s">
        <v>227</v>
      </c>
      <c r="P564" s="17" t="s">
        <v>227</v>
      </c>
      <c r="Q564" s="17" t="s">
        <v>227</v>
      </c>
      <c r="R564" s="17" t="s">
        <v>227</v>
      </c>
      <c r="S564" s="17" t="s">
        <v>227</v>
      </c>
      <c r="T564" s="17" t="s">
        <v>227</v>
      </c>
      <c r="U564" s="15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228</v>
      </c>
      <c r="C565" s="9" t="s">
        <v>228</v>
      </c>
      <c r="D565" s="151" t="s">
        <v>230</v>
      </c>
      <c r="E565" s="152" t="s">
        <v>231</v>
      </c>
      <c r="F565" s="152" t="s">
        <v>233</v>
      </c>
      <c r="G565" s="152" t="s">
        <v>234</v>
      </c>
      <c r="H565" s="152" t="s">
        <v>236</v>
      </c>
      <c r="I565" s="152" t="s">
        <v>237</v>
      </c>
      <c r="J565" s="152" t="s">
        <v>238</v>
      </c>
      <c r="K565" s="152" t="s">
        <v>239</v>
      </c>
      <c r="L565" s="152" t="s">
        <v>240</v>
      </c>
      <c r="M565" s="152" t="s">
        <v>280</v>
      </c>
      <c r="N565" s="152" t="s">
        <v>243</v>
      </c>
      <c r="O565" s="152" t="s">
        <v>244</v>
      </c>
      <c r="P565" s="152" t="s">
        <v>245</v>
      </c>
      <c r="Q565" s="152" t="s">
        <v>246</v>
      </c>
      <c r="R565" s="152" t="s">
        <v>247</v>
      </c>
      <c r="S565" s="152" t="s">
        <v>248</v>
      </c>
      <c r="T565" s="152" t="s">
        <v>250</v>
      </c>
      <c r="U565" s="15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1</v>
      </c>
    </row>
    <row r="566" spans="1:65">
      <c r="A566" s="30"/>
      <c r="B566" s="19"/>
      <c r="C566" s="9"/>
      <c r="D566" s="10" t="s">
        <v>116</v>
      </c>
      <c r="E566" s="11" t="s">
        <v>116</v>
      </c>
      <c r="F566" s="11" t="s">
        <v>300</v>
      </c>
      <c r="G566" s="11" t="s">
        <v>301</v>
      </c>
      <c r="H566" s="11" t="s">
        <v>300</v>
      </c>
      <c r="I566" s="11" t="s">
        <v>301</v>
      </c>
      <c r="J566" s="11" t="s">
        <v>301</v>
      </c>
      <c r="K566" s="11" t="s">
        <v>301</v>
      </c>
      <c r="L566" s="11" t="s">
        <v>301</v>
      </c>
      <c r="M566" s="11" t="s">
        <v>301</v>
      </c>
      <c r="N566" s="11" t="s">
        <v>300</v>
      </c>
      <c r="O566" s="11" t="s">
        <v>116</v>
      </c>
      <c r="P566" s="11" t="s">
        <v>301</v>
      </c>
      <c r="Q566" s="11" t="s">
        <v>300</v>
      </c>
      <c r="R566" s="11" t="s">
        <v>300</v>
      </c>
      <c r="S566" s="11" t="s">
        <v>300</v>
      </c>
      <c r="T566" s="11" t="s">
        <v>301</v>
      </c>
      <c r="U566" s="15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3</v>
      </c>
    </row>
    <row r="567" spans="1:65">
      <c r="A567" s="30"/>
      <c r="B567" s="19"/>
      <c r="C567" s="9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15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3</v>
      </c>
    </row>
    <row r="568" spans="1:65">
      <c r="A568" s="30"/>
      <c r="B568" s="18">
        <v>1</v>
      </c>
      <c r="C568" s="14">
        <v>1</v>
      </c>
      <c r="D568" s="212">
        <v>0.50090000000000001</v>
      </c>
      <c r="E568" s="222">
        <v>0.5850820000000001</v>
      </c>
      <c r="F568" s="212">
        <v>0.52532210999999995</v>
      </c>
      <c r="G568" s="212">
        <v>0.53</v>
      </c>
      <c r="H568" s="212">
        <v>0.51</v>
      </c>
      <c r="I568" s="212">
        <v>0.51</v>
      </c>
      <c r="J568" s="212">
        <v>0.51</v>
      </c>
      <c r="K568" s="212">
        <v>0.51</v>
      </c>
      <c r="L568" s="212">
        <v>0.5</v>
      </c>
      <c r="M568" s="212">
        <v>0.52</v>
      </c>
      <c r="N568" s="222">
        <v>0.74064760157257747</v>
      </c>
      <c r="O568" s="212">
        <v>0.49500000000000005</v>
      </c>
      <c r="P568" s="222">
        <v>0.72</v>
      </c>
      <c r="Q568" s="212">
        <v>0.52229999999999999</v>
      </c>
      <c r="R568" s="212">
        <v>0.48780000000000001</v>
      </c>
      <c r="S568" s="212">
        <v>0.51</v>
      </c>
      <c r="T568" s="212">
        <v>0.51</v>
      </c>
      <c r="U568" s="203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13">
        <v>1</v>
      </c>
    </row>
    <row r="569" spans="1:65">
      <c r="A569" s="30"/>
      <c r="B569" s="19">
        <v>1</v>
      </c>
      <c r="C569" s="9">
        <v>2</v>
      </c>
      <c r="D569" s="24">
        <v>0.50790000000000002</v>
      </c>
      <c r="E569" s="223">
        <v>0.58330000000000004</v>
      </c>
      <c r="F569" s="24">
        <v>0.5156409099999999</v>
      </c>
      <c r="G569" s="24">
        <v>0.51</v>
      </c>
      <c r="H569" s="24">
        <v>0.51</v>
      </c>
      <c r="I569" s="24">
        <v>0.52</v>
      </c>
      <c r="J569" s="24">
        <v>0.52</v>
      </c>
      <c r="K569" s="24">
        <v>0.51</v>
      </c>
      <c r="L569" s="24">
        <v>0.5</v>
      </c>
      <c r="M569" s="24">
        <v>0.5</v>
      </c>
      <c r="N569" s="223">
        <v>0.6321838382271785</v>
      </c>
      <c r="O569" s="24">
        <v>0.496</v>
      </c>
      <c r="P569" s="223">
        <v>0.72</v>
      </c>
      <c r="Q569" s="24">
        <v>0.5212</v>
      </c>
      <c r="R569" s="24">
        <v>0.47250000000000003</v>
      </c>
      <c r="S569" s="24">
        <v>0.49</v>
      </c>
      <c r="T569" s="24">
        <v>0.51</v>
      </c>
      <c r="U569" s="203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13" t="e">
        <v>#N/A</v>
      </c>
    </row>
    <row r="570" spans="1:65">
      <c r="A570" s="30"/>
      <c r="B570" s="19">
        <v>1</v>
      </c>
      <c r="C570" s="9">
        <v>3</v>
      </c>
      <c r="D570" s="24">
        <v>0.51119999999999999</v>
      </c>
      <c r="E570" s="223">
        <v>0.58532399999999996</v>
      </c>
      <c r="F570" s="24">
        <v>0.52826256999999999</v>
      </c>
      <c r="G570" s="24">
        <v>0.54</v>
      </c>
      <c r="H570" s="24">
        <v>0.51</v>
      </c>
      <c r="I570" s="24">
        <v>0.51</v>
      </c>
      <c r="J570" s="24">
        <v>0.52</v>
      </c>
      <c r="K570" s="24">
        <v>0.52</v>
      </c>
      <c r="L570" s="24">
        <v>0.51</v>
      </c>
      <c r="M570" s="24">
        <v>0.51</v>
      </c>
      <c r="N570" s="223">
        <v>0.68944844411439099</v>
      </c>
      <c r="O570" s="24">
        <v>0.49500000000000005</v>
      </c>
      <c r="P570" s="223">
        <v>0.71</v>
      </c>
      <c r="Q570" s="24">
        <v>0.51239999999999997</v>
      </c>
      <c r="R570" s="24">
        <v>0.47739999999999994</v>
      </c>
      <c r="S570" s="24">
        <v>0.52</v>
      </c>
      <c r="T570" s="24">
        <v>0.52</v>
      </c>
      <c r="U570" s="203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13">
        <v>16</v>
      </c>
    </row>
    <row r="571" spans="1:65">
      <c r="A571" s="30"/>
      <c r="B571" s="19">
        <v>1</v>
      </c>
      <c r="C571" s="9">
        <v>4</v>
      </c>
      <c r="D571" s="24">
        <v>0.49670000000000003</v>
      </c>
      <c r="E571" s="223">
        <v>0.58358199999999993</v>
      </c>
      <c r="F571" s="24">
        <v>0.53077123999999998</v>
      </c>
      <c r="G571" s="24">
        <v>0.53</v>
      </c>
      <c r="H571" s="24">
        <v>0.49</v>
      </c>
      <c r="I571" s="24">
        <v>0.52</v>
      </c>
      <c r="J571" s="24">
        <v>0.52</v>
      </c>
      <c r="K571" s="24">
        <v>0.5</v>
      </c>
      <c r="L571" s="24">
        <v>0.49</v>
      </c>
      <c r="M571" s="24">
        <v>0.51</v>
      </c>
      <c r="N571" s="223">
        <v>0.70456637987535975</v>
      </c>
      <c r="O571" s="24">
        <v>0.49500000000000005</v>
      </c>
      <c r="P571" s="223">
        <v>0.68</v>
      </c>
      <c r="Q571" s="24">
        <v>0.50770000000000004</v>
      </c>
      <c r="R571" s="24">
        <v>0.48459999999999998</v>
      </c>
      <c r="S571" s="24">
        <v>0.51</v>
      </c>
      <c r="T571" s="24">
        <v>0.51</v>
      </c>
      <c r="U571" s="203"/>
      <c r="V571" s="204"/>
      <c r="W571" s="204"/>
      <c r="X571" s="204"/>
      <c r="Y571" s="204"/>
      <c r="Z571" s="204"/>
      <c r="AA571" s="204"/>
      <c r="AB571" s="204"/>
      <c r="AC571" s="204"/>
      <c r="AD571" s="204"/>
      <c r="AE571" s="204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4"/>
      <c r="AT571" s="204"/>
      <c r="AU571" s="204"/>
      <c r="AV571" s="204"/>
      <c r="AW571" s="204"/>
      <c r="AX571" s="204"/>
      <c r="AY571" s="204"/>
      <c r="AZ571" s="204"/>
      <c r="BA571" s="204"/>
      <c r="BB571" s="204"/>
      <c r="BC571" s="204"/>
      <c r="BD571" s="204"/>
      <c r="BE571" s="204"/>
      <c r="BF571" s="204"/>
      <c r="BG571" s="204"/>
      <c r="BH571" s="204"/>
      <c r="BI571" s="204"/>
      <c r="BJ571" s="204"/>
      <c r="BK571" s="204"/>
      <c r="BL571" s="204"/>
      <c r="BM571" s="213">
        <v>0.50803575000000001</v>
      </c>
    </row>
    <row r="572" spans="1:65">
      <c r="A572" s="30"/>
      <c r="B572" s="19">
        <v>1</v>
      </c>
      <c r="C572" s="9">
        <v>5</v>
      </c>
      <c r="D572" s="24">
        <v>0.49959999999999993</v>
      </c>
      <c r="E572" s="223">
        <v>0.58405900000000011</v>
      </c>
      <c r="F572" s="24">
        <v>0.53415296999999995</v>
      </c>
      <c r="G572" s="24">
        <v>0.52</v>
      </c>
      <c r="H572" s="24">
        <v>0.5</v>
      </c>
      <c r="I572" s="24">
        <v>0.52</v>
      </c>
      <c r="J572" s="24">
        <v>0.52</v>
      </c>
      <c r="K572" s="24">
        <v>0.51</v>
      </c>
      <c r="L572" s="24">
        <v>0.5</v>
      </c>
      <c r="M572" s="24">
        <v>0.51</v>
      </c>
      <c r="N572" s="223">
        <v>0.67344492660503918</v>
      </c>
      <c r="O572" s="24">
        <v>0.49500000000000005</v>
      </c>
      <c r="P572" s="223">
        <v>0.7</v>
      </c>
      <c r="Q572" s="24">
        <v>0.50870000000000004</v>
      </c>
      <c r="R572" s="24">
        <v>0.47670000000000001</v>
      </c>
      <c r="S572" s="24">
        <v>0.51</v>
      </c>
      <c r="T572" s="24">
        <v>0.51</v>
      </c>
      <c r="U572" s="203"/>
      <c r="V572" s="204"/>
      <c r="W572" s="204"/>
      <c r="X572" s="204"/>
      <c r="Y572" s="204"/>
      <c r="Z572" s="204"/>
      <c r="AA572" s="204"/>
      <c r="AB572" s="204"/>
      <c r="AC572" s="204"/>
      <c r="AD572" s="204"/>
      <c r="AE572" s="204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213">
        <v>47</v>
      </c>
    </row>
    <row r="573" spans="1:65">
      <c r="A573" s="30"/>
      <c r="B573" s="19">
        <v>1</v>
      </c>
      <c r="C573" s="9">
        <v>6</v>
      </c>
      <c r="D573" s="24">
        <v>0.50070000000000003</v>
      </c>
      <c r="E573" s="223">
        <v>0.58665500000000004</v>
      </c>
      <c r="F573" s="24">
        <v>0.52565320000000004</v>
      </c>
      <c r="G573" s="24">
        <v>0.53</v>
      </c>
      <c r="H573" s="24">
        <v>0.49</v>
      </c>
      <c r="I573" s="24">
        <v>0.51</v>
      </c>
      <c r="J573" s="24">
        <v>0.51</v>
      </c>
      <c r="K573" s="24">
        <v>0.49</v>
      </c>
      <c r="L573" s="24">
        <v>0.49</v>
      </c>
      <c r="M573" s="24">
        <v>0.51</v>
      </c>
      <c r="N573" s="223">
        <v>0.63298838942343671</v>
      </c>
      <c r="O573" s="24">
        <v>0.48299999999999998</v>
      </c>
      <c r="P573" s="223">
        <v>0.68</v>
      </c>
      <c r="Q573" s="24">
        <v>0.51100000000000001</v>
      </c>
      <c r="R573" s="24">
        <v>0.47689999999999999</v>
      </c>
      <c r="S573" s="24">
        <v>0.51</v>
      </c>
      <c r="T573" s="24">
        <v>0.52</v>
      </c>
      <c r="U573" s="203"/>
      <c r="V573" s="204"/>
      <c r="W573" s="204"/>
      <c r="X573" s="204"/>
      <c r="Y573" s="204"/>
      <c r="Z573" s="204"/>
      <c r="AA573" s="204"/>
      <c r="AB573" s="204"/>
      <c r="AC573" s="204"/>
      <c r="AD573" s="204"/>
      <c r="AE573" s="204"/>
      <c r="AF573" s="204"/>
      <c r="AG573" s="204"/>
      <c r="AH573" s="204"/>
      <c r="AI573" s="204"/>
      <c r="AJ573" s="204"/>
      <c r="AK573" s="204"/>
      <c r="AL573" s="204"/>
      <c r="AM573" s="204"/>
      <c r="AN573" s="204"/>
      <c r="AO573" s="204"/>
      <c r="AP573" s="204"/>
      <c r="AQ573" s="204"/>
      <c r="AR573" s="204"/>
      <c r="AS573" s="204"/>
      <c r="AT573" s="204"/>
      <c r="AU573" s="204"/>
      <c r="AV573" s="204"/>
      <c r="AW573" s="204"/>
      <c r="AX573" s="204"/>
      <c r="AY573" s="204"/>
      <c r="AZ573" s="204"/>
      <c r="BA573" s="204"/>
      <c r="BB573" s="204"/>
      <c r="BC573" s="204"/>
      <c r="BD573" s="204"/>
      <c r="BE573" s="204"/>
      <c r="BF573" s="204"/>
      <c r="BG573" s="204"/>
      <c r="BH573" s="204"/>
      <c r="BI573" s="204"/>
      <c r="BJ573" s="204"/>
      <c r="BK573" s="204"/>
      <c r="BL573" s="204"/>
      <c r="BM573" s="56"/>
    </row>
    <row r="574" spans="1:65">
      <c r="A574" s="30"/>
      <c r="B574" s="20" t="s">
        <v>260</v>
      </c>
      <c r="C574" s="12"/>
      <c r="D574" s="214">
        <v>0.50283333333333335</v>
      </c>
      <c r="E574" s="214">
        <v>0.58466699999999994</v>
      </c>
      <c r="F574" s="214">
        <v>0.52663383333333336</v>
      </c>
      <c r="G574" s="214">
        <v>0.52666666666666673</v>
      </c>
      <c r="H574" s="214">
        <v>0.50166666666666659</v>
      </c>
      <c r="I574" s="214">
        <v>0.51500000000000001</v>
      </c>
      <c r="J574" s="214">
        <v>0.51666666666666672</v>
      </c>
      <c r="K574" s="214">
        <v>0.50666666666666671</v>
      </c>
      <c r="L574" s="214">
        <v>0.49833333333333335</v>
      </c>
      <c r="M574" s="214">
        <v>0.5099999999999999</v>
      </c>
      <c r="N574" s="214">
        <v>0.67887992996966384</v>
      </c>
      <c r="O574" s="214">
        <v>0.49316666666666675</v>
      </c>
      <c r="P574" s="214">
        <v>0.70166666666666666</v>
      </c>
      <c r="Q574" s="214">
        <v>0.51388333333333336</v>
      </c>
      <c r="R574" s="214">
        <v>0.47931666666666667</v>
      </c>
      <c r="S574" s="214">
        <v>0.5083333333333333</v>
      </c>
      <c r="T574" s="214">
        <v>0.51333333333333331</v>
      </c>
      <c r="U574" s="203"/>
      <c r="V574" s="204"/>
      <c r="W574" s="204"/>
      <c r="X574" s="204"/>
      <c r="Y574" s="204"/>
      <c r="Z574" s="204"/>
      <c r="AA574" s="204"/>
      <c r="AB574" s="204"/>
      <c r="AC574" s="204"/>
      <c r="AD574" s="204"/>
      <c r="AE574" s="204"/>
      <c r="AF574" s="204"/>
      <c r="AG574" s="204"/>
      <c r="AH574" s="204"/>
      <c r="AI574" s="204"/>
      <c r="AJ574" s="204"/>
      <c r="AK574" s="204"/>
      <c r="AL574" s="204"/>
      <c r="AM574" s="204"/>
      <c r="AN574" s="204"/>
      <c r="AO574" s="204"/>
      <c r="AP574" s="204"/>
      <c r="AQ574" s="204"/>
      <c r="AR574" s="204"/>
      <c r="AS574" s="204"/>
      <c r="AT574" s="204"/>
      <c r="AU574" s="204"/>
      <c r="AV574" s="204"/>
      <c r="AW574" s="204"/>
      <c r="AX574" s="204"/>
      <c r="AY574" s="204"/>
      <c r="AZ574" s="204"/>
      <c r="BA574" s="204"/>
      <c r="BB574" s="204"/>
      <c r="BC574" s="204"/>
      <c r="BD574" s="204"/>
      <c r="BE574" s="204"/>
      <c r="BF574" s="204"/>
      <c r="BG574" s="204"/>
      <c r="BH574" s="204"/>
      <c r="BI574" s="204"/>
      <c r="BJ574" s="204"/>
      <c r="BK574" s="204"/>
      <c r="BL574" s="204"/>
      <c r="BM574" s="56"/>
    </row>
    <row r="575" spans="1:65">
      <c r="A575" s="30"/>
      <c r="B575" s="3" t="s">
        <v>261</v>
      </c>
      <c r="C575" s="29"/>
      <c r="D575" s="24">
        <v>0.50080000000000002</v>
      </c>
      <c r="E575" s="24">
        <v>0.5845705000000001</v>
      </c>
      <c r="F575" s="24">
        <v>0.52695788500000007</v>
      </c>
      <c r="G575" s="24">
        <v>0.53</v>
      </c>
      <c r="H575" s="24">
        <v>0.505</v>
      </c>
      <c r="I575" s="24">
        <v>0.51500000000000001</v>
      </c>
      <c r="J575" s="24">
        <v>0.52</v>
      </c>
      <c r="K575" s="24">
        <v>0.51</v>
      </c>
      <c r="L575" s="24">
        <v>0.5</v>
      </c>
      <c r="M575" s="24">
        <v>0.51</v>
      </c>
      <c r="N575" s="24">
        <v>0.68144668535971509</v>
      </c>
      <c r="O575" s="24">
        <v>0.49500000000000005</v>
      </c>
      <c r="P575" s="24">
        <v>0.70499999999999996</v>
      </c>
      <c r="Q575" s="24">
        <v>0.51170000000000004</v>
      </c>
      <c r="R575" s="24">
        <v>0.47714999999999996</v>
      </c>
      <c r="S575" s="24">
        <v>0.51</v>
      </c>
      <c r="T575" s="24">
        <v>0.51</v>
      </c>
      <c r="U575" s="203"/>
      <c r="V575" s="204"/>
      <c r="W575" s="204"/>
      <c r="X575" s="204"/>
      <c r="Y575" s="204"/>
      <c r="Z575" s="204"/>
      <c r="AA575" s="204"/>
      <c r="AB575" s="204"/>
      <c r="AC575" s="204"/>
      <c r="AD575" s="204"/>
      <c r="AE575" s="204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56"/>
    </row>
    <row r="576" spans="1:65">
      <c r="A576" s="30"/>
      <c r="B576" s="3" t="s">
        <v>262</v>
      </c>
      <c r="C576" s="29"/>
      <c r="D576" s="24">
        <v>5.5142240312365479E-3</v>
      </c>
      <c r="E576" s="24">
        <v>1.2626635339630331E-3</v>
      </c>
      <c r="F576" s="24">
        <v>6.3219452151522899E-3</v>
      </c>
      <c r="G576" s="24">
        <v>1.0327955589886455E-2</v>
      </c>
      <c r="H576" s="24">
        <v>9.8319208025017587E-3</v>
      </c>
      <c r="I576" s="24">
        <v>5.4772255750516656E-3</v>
      </c>
      <c r="J576" s="24">
        <v>5.1639777949432268E-3</v>
      </c>
      <c r="K576" s="24">
        <v>1.0327955589886454E-2</v>
      </c>
      <c r="L576" s="24">
        <v>7.5277265270908165E-3</v>
      </c>
      <c r="M576" s="24">
        <v>6.324555320336764E-3</v>
      </c>
      <c r="N576" s="24">
        <v>4.2196753890631461E-2</v>
      </c>
      <c r="O576" s="24">
        <v>4.996665554814218E-3</v>
      </c>
      <c r="P576" s="24">
        <v>1.8348478592697143E-2</v>
      </c>
      <c r="Q576" s="24">
        <v>6.324370851449687E-3</v>
      </c>
      <c r="R576" s="24">
        <v>5.7045303633749388E-3</v>
      </c>
      <c r="S576" s="24">
        <v>9.8319208025017604E-3</v>
      </c>
      <c r="T576" s="24">
        <v>5.1639777949432268E-3</v>
      </c>
      <c r="U576" s="203"/>
      <c r="V576" s="204"/>
      <c r="W576" s="204"/>
      <c r="X576" s="204"/>
      <c r="Y576" s="204"/>
      <c r="Z576" s="204"/>
      <c r="AA576" s="204"/>
      <c r="AB576" s="204"/>
      <c r="AC576" s="204"/>
      <c r="AD576" s="204"/>
      <c r="AE576" s="204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56"/>
    </row>
    <row r="577" spans="1:65">
      <c r="A577" s="30"/>
      <c r="B577" s="3" t="s">
        <v>86</v>
      </c>
      <c r="C577" s="29"/>
      <c r="D577" s="13">
        <v>1.096630566371206E-2</v>
      </c>
      <c r="E577" s="13">
        <v>2.1596285303652047E-3</v>
      </c>
      <c r="F577" s="13">
        <v>1.2004441824668734E-2</v>
      </c>
      <c r="G577" s="13">
        <v>1.9610042259278079E-2</v>
      </c>
      <c r="H577" s="13">
        <v>1.959851322757826E-2</v>
      </c>
      <c r="I577" s="13">
        <v>1.0635389466119739E-2</v>
      </c>
      <c r="J577" s="13">
        <v>9.9947957321481797E-3</v>
      </c>
      <c r="K577" s="13">
        <v>2.0384122874775895E-2</v>
      </c>
      <c r="L577" s="13">
        <v>1.5105805739981571E-2</v>
      </c>
      <c r="M577" s="13">
        <v>1.2401088863405423E-2</v>
      </c>
      <c r="N577" s="13">
        <v>6.2156431539399093E-2</v>
      </c>
      <c r="O577" s="13">
        <v>1.0131799029701015E-2</v>
      </c>
      <c r="P577" s="13">
        <v>2.6149850725934169E-2</v>
      </c>
      <c r="Q577" s="13">
        <v>1.2307016867868233E-2</v>
      </c>
      <c r="R577" s="13">
        <v>1.1901381195538661E-2</v>
      </c>
      <c r="S577" s="13">
        <v>1.9341483545905102E-2</v>
      </c>
      <c r="T577" s="13">
        <v>1.0059697003136157E-2</v>
      </c>
      <c r="U577" s="15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263</v>
      </c>
      <c r="C578" s="29"/>
      <c r="D578" s="13">
        <v>-1.0240257042278378E-2</v>
      </c>
      <c r="E578" s="13">
        <v>0.15083830222577821</v>
      </c>
      <c r="F578" s="13">
        <v>3.6607824022882873E-2</v>
      </c>
      <c r="G578" s="13">
        <v>3.6672452020682922E-2</v>
      </c>
      <c r="H578" s="13">
        <v>-1.2536683360045875E-2</v>
      </c>
      <c r="I578" s="13">
        <v>1.3708188843009506E-2</v>
      </c>
      <c r="J578" s="13">
        <v>1.6988797868391581E-2</v>
      </c>
      <c r="K578" s="13">
        <v>-2.6948562838998713E-3</v>
      </c>
      <c r="L578" s="13">
        <v>-1.909790141080947E-2</v>
      </c>
      <c r="M578" s="13">
        <v>3.866361766863724E-3</v>
      </c>
      <c r="N578" s="13">
        <v>0.33628377524547015</v>
      </c>
      <c r="O578" s="13">
        <v>-2.9267789389493259E-2</v>
      </c>
      <c r="P578" s="13">
        <v>0.38113639968578328</v>
      </c>
      <c r="Q578" s="13">
        <v>1.1510180796003633E-2</v>
      </c>
      <c r="R578" s="13">
        <v>-5.652965039041713E-2</v>
      </c>
      <c r="S578" s="13">
        <v>5.8575274148187084E-4</v>
      </c>
      <c r="T578" s="13">
        <v>1.0427579817627652E-2</v>
      </c>
      <c r="U578" s="15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264</v>
      </c>
      <c r="C579" s="47"/>
      <c r="D579" s="45">
        <v>0.61</v>
      </c>
      <c r="E579" s="45">
        <v>4.12</v>
      </c>
      <c r="F579" s="45">
        <v>0.77</v>
      </c>
      <c r="G579" s="45">
        <v>0.77</v>
      </c>
      <c r="H579" s="45">
        <v>0.67</v>
      </c>
      <c r="I579" s="45">
        <v>0.1</v>
      </c>
      <c r="J579" s="45">
        <v>0.19</v>
      </c>
      <c r="K579" s="45">
        <v>0.39</v>
      </c>
      <c r="L579" s="45">
        <v>0.87</v>
      </c>
      <c r="M579" s="45">
        <v>0.19</v>
      </c>
      <c r="N579" s="45">
        <v>9.57</v>
      </c>
      <c r="O579" s="45">
        <v>1.17</v>
      </c>
      <c r="P579" s="45">
        <v>10.89</v>
      </c>
      <c r="Q579" s="45">
        <v>0.03</v>
      </c>
      <c r="R579" s="45">
        <v>1.97</v>
      </c>
      <c r="S579" s="45">
        <v>0.28999999999999998</v>
      </c>
      <c r="T579" s="45">
        <v>0</v>
      </c>
      <c r="U579" s="15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BM580" s="55"/>
    </row>
    <row r="581" spans="1:65" ht="15">
      <c r="B581" s="8" t="s">
        <v>572</v>
      </c>
      <c r="BM581" s="28" t="s">
        <v>67</v>
      </c>
    </row>
    <row r="582" spans="1:65" ht="15">
      <c r="A582" s="25" t="s">
        <v>29</v>
      </c>
      <c r="B582" s="18" t="s">
        <v>112</v>
      </c>
      <c r="C582" s="15" t="s">
        <v>113</v>
      </c>
      <c r="D582" s="16" t="s">
        <v>227</v>
      </c>
      <c r="E582" s="17" t="s">
        <v>227</v>
      </c>
      <c r="F582" s="17" t="s">
        <v>227</v>
      </c>
      <c r="G582" s="17" t="s">
        <v>227</v>
      </c>
      <c r="H582" s="17" t="s">
        <v>227</v>
      </c>
      <c r="I582" s="17" t="s">
        <v>227</v>
      </c>
      <c r="J582" s="17" t="s">
        <v>227</v>
      </c>
      <c r="K582" s="17" t="s">
        <v>227</v>
      </c>
      <c r="L582" s="17" t="s">
        <v>227</v>
      </c>
      <c r="M582" s="17" t="s">
        <v>227</v>
      </c>
      <c r="N582" s="17" t="s">
        <v>227</v>
      </c>
      <c r="O582" s="17" t="s">
        <v>227</v>
      </c>
      <c r="P582" s="17" t="s">
        <v>227</v>
      </c>
      <c r="Q582" s="17" t="s">
        <v>227</v>
      </c>
      <c r="R582" s="17" t="s">
        <v>227</v>
      </c>
      <c r="S582" s="15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228</v>
      </c>
      <c r="C583" s="9" t="s">
        <v>228</v>
      </c>
      <c r="D583" s="151" t="s">
        <v>230</v>
      </c>
      <c r="E583" s="152" t="s">
        <v>233</v>
      </c>
      <c r="F583" s="152" t="s">
        <v>234</v>
      </c>
      <c r="G583" s="152" t="s">
        <v>236</v>
      </c>
      <c r="H583" s="152" t="s">
        <v>237</v>
      </c>
      <c r="I583" s="152" t="s">
        <v>238</v>
      </c>
      <c r="J583" s="152" t="s">
        <v>239</v>
      </c>
      <c r="K583" s="152" t="s">
        <v>240</v>
      </c>
      <c r="L583" s="152" t="s">
        <v>280</v>
      </c>
      <c r="M583" s="152" t="s">
        <v>243</v>
      </c>
      <c r="N583" s="152" t="s">
        <v>244</v>
      </c>
      <c r="O583" s="152" t="s">
        <v>245</v>
      </c>
      <c r="P583" s="152" t="s">
        <v>246</v>
      </c>
      <c r="Q583" s="152" t="s">
        <v>248</v>
      </c>
      <c r="R583" s="152" t="s">
        <v>250</v>
      </c>
      <c r="S583" s="15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3</v>
      </c>
    </row>
    <row r="584" spans="1:65">
      <c r="A584" s="30"/>
      <c r="B584" s="19"/>
      <c r="C584" s="9"/>
      <c r="D584" s="10" t="s">
        <v>300</v>
      </c>
      <c r="E584" s="11" t="s">
        <v>300</v>
      </c>
      <c r="F584" s="11" t="s">
        <v>301</v>
      </c>
      <c r="G584" s="11" t="s">
        <v>300</v>
      </c>
      <c r="H584" s="11" t="s">
        <v>301</v>
      </c>
      <c r="I584" s="11" t="s">
        <v>301</v>
      </c>
      <c r="J584" s="11" t="s">
        <v>301</v>
      </c>
      <c r="K584" s="11" t="s">
        <v>301</v>
      </c>
      <c r="L584" s="11" t="s">
        <v>301</v>
      </c>
      <c r="M584" s="11" t="s">
        <v>300</v>
      </c>
      <c r="N584" s="11" t="s">
        <v>300</v>
      </c>
      <c r="O584" s="11" t="s">
        <v>301</v>
      </c>
      <c r="P584" s="11" t="s">
        <v>300</v>
      </c>
      <c r="Q584" s="11" t="s">
        <v>300</v>
      </c>
      <c r="R584" s="11" t="s">
        <v>301</v>
      </c>
      <c r="S584" s="15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/>
      <c r="C585" s="9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15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8">
        <v>1</v>
      </c>
      <c r="C586" s="14">
        <v>1</v>
      </c>
      <c r="D586" s="215">
        <v>13.74</v>
      </c>
      <c r="E586" s="215">
        <v>12.643822406756382</v>
      </c>
      <c r="F586" s="215">
        <v>9.1999999999999993</v>
      </c>
      <c r="G586" s="228">
        <v>7.1</v>
      </c>
      <c r="H586" s="215">
        <v>12.9</v>
      </c>
      <c r="I586" s="215">
        <v>14.4</v>
      </c>
      <c r="J586" s="215">
        <v>14.2</v>
      </c>
      <c r="K586" s="215">
        <v>12.7</v>
      </c>
      <c r="L586" s="215">
        <v>13.8</v>
      </c>
      <c r="M586" s="215">
        <v>17.240168624468399</v>
      </c>
      <c r="N586" s="228">
        <v>6</v>
      </c>
      <c r="O586" s="215">
        <v>9.9</v>
      </c>
      <c r="P586" s="215">
        <v>12.14</v>
      </c>
      <c r="Q586" s="215">
        <v>14.4</v>
      </c>
      <c r="R586" s="215">
        <v>12.2</v>
      </c>
      <c r="S586" s="216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D586" s="217"/>
      <c r="AE586" s="217"/>
      <c r="AF586" s="217"/>
      <c r="AG586" s="217"/>
      <c r="AH586" s="217"/>
      <c r="AI586" s="217"/>
      <c r="AJ586" s="217"/>
      <c r="AK586" s="217"/>
      <c r="AL586" s="217"/>
      <c r="AM586" s="217"/>
      <c r="AN586" s="217"/>
      <c r="AO586" s="217"/>
      <c r="AP586" s="217"/>
      <c r="AQ586" s="217"/>
      <c r="AR586" s="217"/>
      <c r="AS586" s="217"/>
      <c r="AT586" s="217"/>
      <c r="AU586" s="217"/>
      <c r="AV586" s="217"/>
      <c r="AW586" s="217"/>
      <c r="AX586" s="217"/>
      <c r="AY586" s="217"/>
      <c r="AZ586" s="217"/>
      <c r="BA586" s="217"/>
      <c r="BB586" s="217"/>
      <c r="BC586" s="217"/>
      <c r="BD586" s="217"/>
      <c r="BE586" s="217"/>
      <c r="BF586" s="217"/>
      <c r="BG586" s="217"/>
      <c r="BH586" s="217"/>
      <c r="BI586" s="217"/>
      <c r="BJ586" s="217"/>
      <c r="BK586" s="217"/>
      <c r="BL586" s="217"/>
      <c r="BM586" s="218">
        <v>1</v>
      </c>
    </row>
    <row r="587" spans="1:65">
      <c r="A587" s="30"/>
      <c r="B587" s="19">
        <v>1</v>
      </c>
      <c r="C587" s="9">
        <v>2</v>
      </c>
      <c r="D587" s="219">
        <v>14.08</v>
      </c>
      <c r="E587" s="219">
        <v>12.070230946534927</v>
      </c>
      <c r="F587" s="219">
        <v>8.6</v>
      </c>
      <c r="G587" s="229">
        <v>7.2</v>
      </c>
      <c r="H587" s="219">
        <v>13.7</v>
      </c>
      <c r="I587" s="219">
        <v>14.6</v>
      </c>
      <c r="J587" s="219">
        <v>14</v>
      </c>
      <c r="K587" s="219">
        <v>12.8</v>
      </c>
      <c r="L587" s="219">
        <v>13.9</v>
      </c>
      <c r="M587" s="219">
        <v>13.794474581922801</v>
      </c>
      <c r="N587" s="229">
        <v>6</v>
      </c>
      <c r="O587" s="219">
        <v>9.6999999999999993</v>
      </c>
      <c r="P587" s="219">
        <v>12.42</v>
      </c>
      <c r="Q587" s="219">
        <v>14.34</v>
      </c>
      <c r="R587" s="219">
        <v>13.7</v>
      </c>
      <c r="S587" s="216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7"/>
      <c r="AD587" s="217"/>
      <c r="AE587" s="217"/>
      <c r="AF587" s="217"/>
      <c r="AG587" s="217"/>
      <c r="AH587" s="217"/>
      <c r="AI587" s="217"/>
      <c r="AJ587" s="217"/>
      <c r="AK587" s="217"/>
      <c r="AL587" s="217"/>
      <c r="AM587" s="217"/>
      <c r="AN587" s="217"/>
      <c r="AO587" s="217"/>
      <c r="AP587" s="217"/>
      <c r="AQ587" s="217"/>
      <c r="AR587" s="217"/>
      <c r="AS587" s="217"/>
      <c r="AT587" s="217"/>
      <c r="AU587" s="217"/>
      <c r="AV587" s="217"/>
      <c r="AW587" s="217"/>
      <c r="AX587" s="217"/>
      <c r="AY587" s="217"/>
      <c r="AZ587" s="217"/>
      <c r="BA587" s="217"/>
      <c r="BB587" s="217"/>
      <c r="BC587" s="217"/>
      <c r="BD587" s="217"/>
      <c r="BE587" s="217"/>
      <c r="BF587" s="217"/>
      <c r="BG587" s="217"/>
      <c r="BH587" s="217"/>
      <c r="BI587" s="217"/>
      <c r="BJ587" s="217"/>
      <c r="BK587" s="217"/>
      <c r="BL587" s="217"/>
      <c r="BM587" s="218">
        <v>23</v>
      </c>
    </row>
    <row r="588" spans="1:65">
      <c r="A588" s="30"/>
      <c r="B588" s="19">
        <v>1</v>
      </c>
      <c r="C588" s="9">
        <v>3</v>
      </c>
      <c r="D588" s="219">
        <v>13.89</v>
      </c>
      <c r="E588" s="219">
        <v>12.385440223367009</v>
      </c>
      <c r="F588" s="219">
        <v>8.6</v>
      </c>
      <c r="G588" s="229">
        <v>7.5</v>
      </c>
      <c r="H588" s="219">
        <v>13.4</v>
      </c>
      <c r="I588" s="219">
        <v>14.9</v>
      </c>
      <c r="J588" s="219">
        <v>14.6</v>
      </c>
      <c r="K588" s="219">
        <v>13.3</v>
      </c>
      <c r="L588" s="219">
        <v>13.5</v>
      </c>
      <c r="M588" s="219">
        <v>15.495330239629197</v>
      </c>
      <c r="N588" s="229">
        <v>6.1</v>
      </c>
      <c r="O588" s="219">
        <v>9.8000000000000007</v>
      </c>
      <c r="P588" s="219">
        <v>12.99</v>
      </c>
      <c r="Q588" s="219">
        <v>14.36</v>
      </c>
      <c r="R588" s="219">
        <v>12.9</v>
      </c>
      <c r="S588" s="216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7"/>
      <c r="AD588" s="217"/>
      <c r="AE588" s="217"/>
      <c r="AF588" s="217"/>
      <c r="AG588" s="217"/>
      <c r="AH588" s="217"/>
      <c r="AI588" s="217"/>
      <c r="AJ588" s="217"/>
      <c r="AK588" s="217"/>
      <c r="AL588" s="217"/>
      <c r="AM588" s="217"/>
      <c r="AN588" s="217"/>
      <c r="AO588" s="217"/>
      <c r="AP588" s="217"/>
      <c r="AQ588" s="217"/>
      <c r="AR588" s="217"/>
      <c r="AS588" s="217"/>
      <c r="AT588" s="217"/>
      <c r="AU588" s="217"/>
      <c r="AV588" s="217"/>
      <c r="AW588" s="217"/>
      <c r="AX588" s="217"/>
      <c r="AY588" s="217"/>
      <c r="AZ588" s="217"/>
      <c r="BA588" s="217"/>
      <c r="BB588" s="217"/>
      <c r="BC588" s="217"/>
      <c r="BD588" s="217"/>
      <c r="BE588" s="217"/>
      <c r="BF588" s="217"/>
      <c r="BG588" s="217"/>
      <c r="BH588" s="217"/>
      <c r="BI588" s="217"/>
      <c r="BJ588" s="217"/>
      <c r="BK588" s="217"/>
      <c r="BL588" s="217"/>
      <c r="BM588" s="218">
        <v>16</v>
      </c>
    </row>
    <row r="589" spans="1:65">
      <c r="A589" s="30"/>
      <c r="B589" s="19">
        <v>1</v>
      </c>
      <c r="C589" s="9">
        <v>4</v>
      </c>
      <c r="D589" s="219">
        <v>13.97</v>
      </c>
      <c r="E589" s="219">
        <v>12.40895670142687</v>
      </c>
      <c r="F589" s="219">
        <v>9</v>
      </c>
      <c r="G589" s="229">
        <v>7.7000000000000011</v>
      </c>
      <c r="H589" s="219">
        <v>13.9</v>
      </c>
      <c r="I589" s="219">
        <v>14.1</v>
      </c>
      <c r="J589" s="219">
        <v>14.2</v>
      </c>
      <c r="K589" s="219">
        <v>12.8</v>
      </c>
      <c r="L589" s="219">
        <v>13.7</v>
      </c>
      <c r="M589" s="219">
        <v>15.843406141593098</v>
      </c>
      <c r="N589" s="229">
        <v>6</v>
      </c>
      <c r="O589" s="219">
        <v>9.5</v>
      </c>
      <c r="P589" s="219">
        <v>12.24</v>
      </c>
      <c r="Q589" s="219">
        <v>14.49</v>
      </c>
      <c r="R589" s="219">
        <v>12.3</v>
      </c>
      <c r="S589" s="216"/>
      <c r="T589" s="217"/>
      <c r="U589" s="217"/>
      <c r="V589" s="217"/>
      <c r="W589" s="217"/>
      <c r="X589" s="217"/>
      <c r="Y589" s="217"/>
      <c r="Z589" s="217"/>
      <c r="AA589" s="217"/>
      <c r="AB589" s="217"/>
      <c r="AC589" s="217"/>
      <c r="AD589" s="217"/>
      <c r="AE589" s="217"/>
      <c r="AF589" s="217"/>
      <c r="AG589" s="217"/>
      <c r="AH589" s="217"/>
      <c r="AI589" s="217"/>
      <c r="AJ589" s="217"/>
      <c r="AK589" s="217"/>
      <c r="AL589" s="217"/>
      <c r="AM589" s="217"/>
      <c r="AN589" s="217"/>
      <c r="AO589" s="217"/>
      <c r="AP589" s="217"/>
      <c r="AQ589" s="217"/>
      <c r="AR589" s="217"/>
      <c r="AS589" s="217"/>
      <c r="AT589" s="217"/>
      <c r="AU589" s="217"/>
      <c r="AV589" s="217"/>
      <c r="AW589" s="217"/>
      <c r="AX589" s="217"/>
      <c r="AY589" s="217"/>
      <c r="AZ589" s="217"/>
      <c r="BA589" s="217"/>
      <c r="BB589" s="217"/>
      <c r="BC589" s="217"/>
      <c r="BD589" s="217"/>
      <c r="BE589" s="217"/>
      <c r="BF589" s="217"/>
      <c r="BG589" s="217"/>
      <c r="BH589" s="217"/>
      <c r="BI589" s="217"/>
      <c r="BJ589" s="217"/>
      <c r="BK589" s="217"/>
      <c r="BL589" s="217"/>
      <c r="BM589" s="218">
        <v>12.973793954208187</v>
      </c>
    </row>
    <row r="590" spans="1:65">
      <c r="A590" s="30"/>
      <c r="B590" s="19">
        <v>1</v>
      </c>
      <c r="C590" s="9">
        <v>5</v>
      </c>
      <c r="D590" s="219">
        <v>13.58</v>
      </c>
      <c r="E590" s="219">
        <v>12.918320439269959</v>
      </c>
      <c r="F590" s="219">
        <v>8.8000000000000007</v>
      </c>
      <c r="G590" s="229">
        <v>7.1</v>
      </c>
      <c r="H590" s="219">
        <v>13.8</v>
      </c>
      <c r="I590" s="219">
        <v>14.7</v>
      </c>
      <c r="J590" s="219">
        <v>14</v>
      </c>
      <c r="K590" s="219">
        <v>13.1</v>
      </c>
      <c r="L590" s="219">
        <v>14.1</v>
      </c>
      <c r="M590" s="219">
        <v>14.895289855036999</v>
      </c>
      <c r="N590" s="229">
        <v>6.1</v>
      </c>
      <c r="O590" s="219">
        <v>10</v>
      </c>
      <c r="P590" s="219">
        <v>12.69</v>
      </c>
      <c r="Q590" s="219">
        <v>14.85</v>
      </c>
      <c r="R590" s="219">
        <v>12.1</v>
      </c>
      <c r="S590" s="216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7"/>
      <c r="AD590" s="217"/>
      <c r="AE590" s="217"/>
      <c r="AF590" s="217"/>
      <c r="AG590" s="217"/>
      <c r="AH590" s="217"/>
      <c r="AI590" s="217"/>
      <c r="AJ590" s="217"/>
      <c r="AK590" s="217"/>
      <c r="AL590" s="217"/>
      <c r="AM590" s="217"/>
      <c r="AN590" s="217"/>
      <c r="AO590" s="217"/>
      <c r="AP590" s="217"/>
      <c r="AQ590" s="217"/>
      <c r="AR590" s="217"/>
      <c r="AS590" s="217"/>
      <c r="AT590" s="217"/>
      <c r="AU590" s="217"/>
      <c r="AV590" s="217"/>
      <c r="AW590" s="217"/>
      <c r="AX590" s="217"/>
      <c r="AY590" s="217"/>
      <c r="AZ590" s="217"/>
      <c r="BA590" s="217"/>
      <c r="BB590" s="217"/>
      <c r="BC590" s="217"/>
      <c r="BD590" s="217"/>
      <c r="BE590" s="217"/>
      <c r="BF590" s="217"/>
      <c r="BG590" s="217"/>
      <c r="BH590" s="217"/>
      <c r="BI590" s="217"/>
      <c r="BJ590" s="217"/>
      <c r="BK590" s="217"/>
      <c r="BL590" s="217"/>
      <c r="BM590" s="218">
        <v>48</v>
      </c>
    </row>
    <row r="591" spans="1:65">
      <c r="A591" s="30"/>
      <c r="B591" s="19">
        <v>1</v>
      </c>
      <c r="C591" s="9">
        <v>6</v>
      </c>
      <c r="D591" s="219">
        <v>13.97</v>
      </c>
      <c r="E591" s="219">
        <v>12.38822902258025</v>
      </c>
      <c r="F591" s="230">
        <v>7.4</v>
      </c>
      <c r="G591" s="229">
        <v>8.1</v>
      </c>
      <c r="H591" s="219">
        <v>13.9</v>
      </c>
      <c r="I591" s="219">
        <v>14.7</v>
      </c>
      <c r="J591" s="219">
        <v>13.8</v>
      </c>
      <c r="K591" s="219">
        <v>12.6</v>
      </c>
      <c r="L591" s="219">
        <v>13.9</v>
      </c>
      <c r="M591" s="219">
        <v>13.7322592456526</v>
      </c>
      <c r="N591" s="229">
        <v>5.9</v>
      </c>
      <c r="O591" s="219">
        <v>10</v>
      </c>
      <c r="P591" s="219">
        <v>11.66</v>
      </c>
      <c r="Q591" s="219">
        <v>14.39</v>
      </c>
      <c r="R591" s="219">
        <v>12.8</v>
      </c>
      <c r="S591" s="216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D591" s="217"/>
      <c r="AE591" s="217"/>
      <c r="AF591" s="217"/>
      <c r="AG591" s="217"/>
      <c r="AH591" s="217"/>
      <c r="AI591" s="217"/>
      <c r="AJ591" s="217"/>
      <c r="AK591" s="217"/>
      <c r="AL591" s="217"/>
      <c r="AM591" s="217"/>
      <c r="AN591" s="217"/>
      <c r="AO591" s="217"/>
      <c r="AP591" s="217"/>
      <c r="AQ591" s="217"/>
      <c r="AR591" s="217"/>
      <c r="AS591" s="217"/>
      <c r="AT591" s="217"/>
      <c r="AU591" s="217"/>
      <c r="AV591" s="217"/>
      <c r="AW591" s="217"/>
      <c r="AX591" s="217"/>
      <c r="AY591" s="217"/>
      <c r="AZ591" s="217"/>
      <c r="BA591" s="217"/>
      <c r="BB591" s="217"/>
      <c r="BC591" s="217"/>
      <c r="BD591" s="217"/>
      <c r="BE591" s="217"/>
      <c r="BF591" s="217"/>
      <c r="BG591" s="217"/>
      <c r="BH591" s="217"/>
      <c r="BI591" s="217"/>
      <c r="BJ591" s="217"/>
      <c r="BK591" s="217"/>
      <c r="BL591" s="217"/>
      <c r="BM591" s="220"/>
    </row>
    <row r="592" spans="1:65">
      <c r="A592" s="30"/>
      <c r="B592" s="20" t="s">
        <v>260</v>
      </c>
      <c r="C592" s="12"/>
      <c r="D592" s="221">
        <v>13.871666666666668</v>
      </c>
      <c r="E592" s="221">
        <v>12.469166623322566</v>
      </c>
      <c r="F592" s="221">
        <v>8.6</v>
      </c>
      <c r="G592" s="221">
        <v>7.45</v>
      </c>
      <c r="H592" s="221">
        <v>13.600000000000001</v>
      </c>
      <c r="I592" s="221">
        <v>14.566666666666668</v>
      </c>
      <c r="J592" s="221">
        <v>14.133333333333333</v>
      </c>
      <c r="K592" s="221">
        <v>12.883333333333331</v>
      </c>
      <c r="L592" s="221">
        <v>13.816666666666668</v>
      </c>
      <c r="M592" s="221">
        <v>15.166821448050515</v>
      </c>
      <c r="N592" s="221">
        <v>6.0166666666666666</v>
      </c>
      <c r="O592" s="221">
        <v>9.8166666666666682</v>
      </c>
      <c r="P592" s="221">
        <v>12.356666666666667</v>
      </c>
      <c r="Q592" s="221">
        <v>14.471666666666666</v>
      </c>
      <c r="R592" s="221">
        <v>12.666666666666666</v>
      </c>
      <c r="S592" s="216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7"/>
      <c r="AD592" s="217"/>
      <c r="AE592" s="217"/>
      <c r="AF592" s="217"/>
      <c r="AG592" s="217"/>
      <c r="AH592" s="217"/>
      <c r="AI592" s="217"/>
      <c r="AJ592" s="217"/>
      <c r="AK592" s="217"/>
      <c r="AL592" s="217"/>
      <c r="AM592" s="217"/>
      <c r="AN592" s="217"/>
      <c r="AO592" s="217"/>
      <c r="AP592" s="217"/>
      <c r="AQ592" s="217"/>
      <c r="AR592" s="217"/>
      <c r="AS592" s="217"/>
      <c r="AT592" s="217"/>
      <c r="AU592" s="217"/>
      <c r="AV592" s="217"/>
      <c r="AW592" s="217"/>
      <c r="AX592" s="217"/>
      <c r="AY592" s="217"/>
      <c r="AZ592" s="217"/>
      <c r="BA592" s="217"/>
      <c r="BB592" s="217"/>
      <c r="BC592" s="217"/>
      <c r="BD592" s="217"/>
      <c r="BE592" s="217"/>
      <c r="BF592" s="217"/>
      <c r="BG592" s="217"/>
      <c r="BH592" s="217"/>
      <c r="BI592" s="217"/>
      <c r="BJ592" s="217"/>
      <c r="BK592" s="217"/>
      <c r="BL592" s="217"/>
      <c r="BM592" s="220"/>
    </row>
    <row r="593" spans="1:65">
      <c r="A593" s="30"/>
      <c r="B593" s="3" t="s">
        <v>261</v>
      </c>
      <c r="C593" s="29"/>
      <c r="D593" s="219">
        <v>13.93</v>
      </c>
      <c r="E593" s="219">
        <v>12.398592862003561</v>
      </c>
      <c r="F593" s="219">
        <v>8.6999999999999993</v>
      </c>
      <c r="G593" s="219">
        <v>7.35</v>
      </c>
      <c r="H593" s="219">
        <v>13.75</v>
      </c>
      <c r="I593" s="219">
        <v>14.649999999999999</v>
      </c>
      <c r="J593" s="219">
        <v>14.1</v>
      </c>
      <c r="K593" s="219">
        <v>12.8</v>
      </c>
      <c r="L593" s="219">
        <v>13.850000000000001</v>
      </c>
      <c r="M593" s="219">
        <v>15.195310047333098</v>
      </c>
      <c r="N593" s="219">
        <v>6</v>
      </c>
      <c r="O593" s="219">
        <v>9.8500000000000014</v>
      </c>
      <c r="P593" s="219">
        <v>12.33</v>
      </c>
      <c r="Q593" s="219">
        <v>14.395</v>
      </c>
      <c r="R593" s="219">
        <v>12.55</v>
      </c>
      <c r="S593" s="216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217"/>
      <c r="AT593" s="217"/>
      <c r="AU593" s="217"/>
      <c r="AV593" s="217"/>
      <c r="AW593" s="217"/>
      <c r="AX593" s="217"/>
      <c r="AY593" s="217"/>
      <c r="AZ593" s="217"/>
      <c r="BA593" s="217"/>
      <c r="BB593" s="217"/>
      <c r="BC593" s="217"/>
      <c r="BD593" s="217"/>
      <c r="BE593" s="217"/>
      <c r="BF593" s="217"/>
      <c r="BG593" s="217"/>
      <c r="BH593" s="217"/>
      <c r="BI593" s="217"/>
      <c r="BJ593" s="217"/>
      <c r="BK593" s="217"/>
      <c r="BL593" s="217"/>
      <c r="BM593" s="220"/>
    </row>
    <row r="594" spans="1:65">
      <c r="A594" s="30"/>
      <c r="B594" s="3" t="s">
        <v>262</v>
      </c>
      <c r="C594" s="29"/>
      <c r="D594" s="219">
        <v>0.18192489292745703</v>
      </c>
      <c r="E594" s="219">
        <v>0.28586000323204425</v>
      </c>
      <c r="F594" s="219">
        <v>0.63245553203367566</v>
      </c>
      <c r="G594" s="219">
        <v>0.39874804074753784</v>
      </c>
      <c r="H594" s="219">
        <v>0.38987177379235854</v>
      </c>
      <c r="I594" s="219">
        <v>0.28047578623950176</v>
      </c>
      <c r="J594" s="219">
        <v>0.27325202042558894</v>
      </c>
      <c r="K594" s="219">
        <v>0.26394443859772232</v>
      </c>
      <c r="L594" s="219">
        <v>0.20412414523193154</v>
      </c>
      <c r="M594" s="219">
        <v>1.3326280371629875</v>
      </c>
      <c r="N594" s="219">
        <v>7.5277265270907834E-2</v>
      </c>
      <c r="O594" s="219">
        <v>0.19407902170679525</v>
      </c>
      <c r="P594" s="219">
        <v>0.46089767483321781</v>
      </c>
      <c r="Q594" s="219">
        <v>0.19239715867617854</v>
      </c>
      <c r="R594" s="219">
        <v>0.60221812216726478</v>
      </c>
      <c r="S594" s="216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7"/>
      <c r="AD594" s="217"/>
      <c r="AE594" s="217"/>
      <c r="AF594" s="217"/>
      <c r="AG594" s="217"/>
      <c r="AH594" s="217"/>
      <c r="AI594" s="217"/>
      <c r="AJ594" s="217"/>
      <c r="AK594" s="217"/>
      <c r="AL594" s="217"/>
      <c r="AM594" s="217"/>
      <c r="AN594" s="217"/>
      <c r="AO594" s="217"/>
      <c r="AP594" s="217"/>
      <c r="AQ594" s="217"/>
      <c r="AR594" s="217"/>
      <c r="AS594" s="217"/>
      <c r="AT594" s="217"/>
      <c r="AU594" s="217"/>
      <c r="AV594" s="217"/>
      <c r="AW594" s="217"/>
      <c r="AX594" s="217"/>
      <c r="AY594" s="217"/>
      <c r="AZ594" s="217"/>
      <c r="BA594" s="217"/>
      <c r="BB594" s="217"/>
      <c r="BC594" s="217"/>
      <c r="BD594" s="217"/>
      <c r="BE594" s="217"/>
      <c r="BF594" s="217"/>
      <c r="BG594" s="217"/>
      <c r="BH594" s="217"/>
      <c r="BI594" s="217"/>
      <c r="BJ594" s="217"/>
      <c r="BK594" s="217"/>
      <c r="BL594" s="217"/>
      <c r="BM594" s="220"/>
    </row>
    <row r="595" spans="1:65">
      <c r="A595" s="30"/>
      <c r="B595" s="3" t="s">
        <v>86</v>
      </c>
      <c r="C595" s="29"/>
      <c r="D595" s="13">
        <v>1.3114854710618072E-2</v>
      </c>
      <c r="E595" s="13">
        <v>2.2925349533573981E-2</v>
      </c>
      <c r="F595" s="13">
        <v>7.3541340934148339E-2</v>
      </c>
      <c r="G595" s="13">
        <v>5.3523226945978233E-2</v>
      </c>
      <c r="H595" s="13">
        <v>2.8667042190614597E-2</v>
      </c>
      <c r="I595" s="13">
        <v>1.9254630634290736E-2</v>
      </c>
      <c r="J595" s="13">
        <v>1.9333869369735066E-2</v>
      </c>
      <c r="K595" s="13">
        <v>2.0487278545748177E-2</v>
      </c>
      <c r="L595" s="13">
        <v>1.4773762019198904E-2</v>
      </c>
      <c r="M595" s="13">
        <v>8.786468817659078E-2</v>
      </c>
      <c r="N595" s="13">
        <v>1.2511456831729833E-2</v>
      </c>
      <c r="O595" s="13">
        <v>1.9770358747721074E-2</v>
      </c>
      <c r="P595" s="13">
        <v>3.7299515093057817E-2</v>
      </c>
      <c r="Q595" s="13">
        <v>1.3294747806715091E-2</v>
      </c>
      <c r="R595" s="13">
        <v>4.7543535960573535E-2</v>
      </c>
      <c r="S595" s="15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263</v>
      </c>
      <c r="C596" s="29"/>
      <c r="D596" s="13">
        <v>6.9206641914275613E-2</v>
      </c>
      <c r="E596" s="13">
        <v>-3.8895895269088876E-2</v>
      </c>
      <c r="F596" s="13">
        <v>-0.33712528267720032</v>
      </c>
      <c r="G596" s="13">
        <v>-0.42576550650524903</v>
      </c>
      <c r="H596" s="13">
        <v>4.8266994836055455E-2</v>
      </c>
      <c r="I596" s="13">
        <v>0.12277616848861816</v>
      </c>
      <c r="J596" s="13">
        <v>8.9375504437469333E-2</v>
      </c>
      <c r="K596" s="13">
        <v>-6.9725649408447499E-3</v>
      </c>
      <c r="L596" s="13">
        <v>6.4967326861629981E-2</v>
      </c>
      <c r="M596" s="13">
        <v>0.16903517210021635</v>
      </c>
      <c r="N596" s="13">
        <v>-0.53624462605904899</v>
      </c>
      <c r="O596" s="13">
        <v>-0.24334649514897466</v>
      </c>
      <c r="P596" s="13">
        <v>-4.7567218172240744E-2</v>
      </c>
      <c r="Q596" s="13">
        <v>0.11545371521586612</v>
      </c>
      <c r="R596" s="13">
        <v>-2.3672896966419055E-2</v>
      </c>
      <c r="S596" s="15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264</v>
      </c>
      <c r="C597" s="47"/>
      <c r="D597" s="45">
        <v>0.53</v>
      </c>
      <c r="E597" s="45">
        <v>0.22</v>
      </c>
      <c r="F597" s="45">
        <v>2.31</v>
      </c>
      <c r="G597" s="45">
        <v>2.93</v>
      </c>
      <c r="H597" s="45">
        <v>0.39</v>
      </c>
      <c r="I597" s="45">
        <v>0.91</v>
      </c>
      <c r="J597" s="45">
        <v>0.67</v>
      </c>
      <c r="K597" s="45">
        <v>0</v>
      </c>
      <c r="L597" s="45">
        <v>0.5</v>
      </c>
      <c r="M597" s="45">
        <v>1.23</v>
      </c>
      <c r="N597" s="45">
        <v>3.7</v>
      </c>
      <c r="O597" s="45">
        <v>1.65</v>
      </c>
      <c r="P597" s="45">
        <v>0.28000000000000003</v>
      </c>
      <c r="Q597" s="45">
        <v>0.86</v>
      </c>
      <c r="R597" s="45">
        <v>0.12</v>
      </c>
      <c r="S597" s="15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BM598" s="55"/>
    </row>
    <row r="599" spans="1:65" ht="15">
      <c r="B599" s="8" t="s">
        <v>573</v>
      </c>
      <c r="BM599" s="28" t="s">
        <v>67</v>
      </c>
    </row>
    <row r="600" spans="1:65" ht="15">
      <c r="A600" s="25" t="s">
        <v>31</v>
      </c>
      <c r="B600" s="18" t="s">
        <v>112</v>
      </c>
      <c r="C600" s="15" t="s">
        <v>113</v>
      </c>
      <c r="D600" s="16" t="s">
        <v>227</v>
      </c>
      <c r="E600" s="17" t="s">
        <v>227</v>
      </c>
      <c r="F600" s="17" t="s">
        <v>227</v>
      </c>
      <c r="G600" s="17" t="s">
        <v>227</v>
      </c>
      <c r="H600" s="17" t="s">
        <v>227</v>
      </c>
      <c r="I600" s="17" t="s">
        <v>227</v>
      </c>
      <c r="J600" s="17" t="s">
        <v>227</v>
      </c>
      <c r="K600" s="15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228</v>
      </c>
      <c r="C601" s="9" t="s">
        <v>228</v>
      </c>
      <c r="D601" s="151" t="s">
        <v>231</v>
      </c>
      <c r="E601" s="152" t="s">
        <v>233</v>
      </c>
      <c r="F601" s="152" t="s">
        <v>234</v>
      </c>
      <c r="G601" s="152" t="s">
        <v>236</v>
      </c>
      <c r="H601" s="152" t="s">
        <v>243</v>
      </c>
      <c r="I601" s="152" t="s">
        <v>246</v>
      </c>
      <c r="J601" s="152" t="s">
        <v>247</v>
      </c>
      <c r="K601" s="15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300</v>
      </c>
      <c r="E602" s="11" t="s">
        <v>300</v>
      </c>
      <c r="F602" s="11" t="s">
        <v>301</v>
      </c>
      <c r="G602" s="11" t="s">
        <v>300</v>
      </c>
      <c r="H602" s="11" t="s">
        <v>300</v>
      </c>
      <c r="I602" s="11" t="s">
        <v>300</v>
      </c>
      <c r="J602" s="11" t="s">
        <v>300</v>
      </c>
      <c r="K602" s="15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/>
      <c r="C603" s="9"/>
      <c r="D603" s="26"/>
      <c r="E603" s="26"/>
      <c r="F603" s="26"/>
      <c r="G603" s="26"/>
      <c r="H603" s="26"/>
      <c r="I603" s="26"/>
      <c r="J603" s="26"/>
      <c r="K603" s="15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8">
        <v>1</v>
      </c>
      <c r="C604" s="14">
        <v>1</v>
      </c>
      <c r="D604" s="215">
        <v>36.269633430561903</v>
      </c>
      <c r="E604" s="215">
        <v>35.573584788006222</v>
      </c>
      <c r="F604" s="215">
        <v>34.299999999999997</v>
      </c>
      <c r="G604" s="215">
        <v>35.700000000000003</v>
      </c>
      <c r="H604" s="228">
        <v>19.311871295193619</v>
      </c>
      <c r="I604" s="215">
        <v>36.94</v>
      </c>
      <c r="J604" s="228">
        <v>24</v>
      </c>
      <c r="K604" s="216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D604" s="217"/>
      <c r="AE604" s="217"/>
      <c r="AF604" s="217"/>
      <c r="AG604" s="217"/>
      <c r="AH604" s="217"/>
      <c r="AI604" s="217"/>
      <c r="AJ604" s="217"/>
      <c r="AK604" s="217"/>
      <c r="AL604" s="217"/>
      <c r="AM604" s="217"/>
      <c r="AN604" s="217"/>
      <c r="AO604" s="217"/>
      <c r="AP604" s="217"/>
      <c r="AQ604" s="217"/>
      <c r="AR604" s="217"/>
      <c r="AS604" s="217"/>
      <c r="AT604" s="217"/>
      <c r="AU604" s="217"/>
      <c r="AV604" s="217"/>
      <c r="AW604" s="217"/>
      <c r="AX604" s="217"/>
      <c r="AY604" s="217"/>
      <c r="AZ604" s="217"/>
      <c r="BA604" s="217"/>
      <c r="BB604" s="217"/>
      <c r="BC604" s="217"/>
      <c r="BD604" s="217"/>
      <c r="BE604" s="217"/>
      <c r="BF604" s="217"/>
      <c r="BG604" s="217"/>
      <c r="BH604" s="217"/>
      <c r="BI604" s="217"/>
      <c r="BJ604" s="217"/>
      <c r="BK604" s="217"/>
      <c r="BL604" s="217"/>
      <c r="BM604" s="218">
        <v>1</v>
      </c>
    </row>
    <row r="605" spans="1:65">
      <c r="A605" s="30"/>
      <c r="B605" s="19">
        <v>1</v>
      </c>
      <c r="C605" s="9">
        <v>2</v>
      </c>
      <c r="D605" s="219">
        <v>36.221191017797402</v>
      </c>
      <c r="E605" s="219">
        <v>35.711439590776394</v>
      </c>
      <c r="F605" s="219">
        <v>34.1</v>
      </c>
      <c r="G605" s="219">
        <v>36.200000000000003</v>
      </c>
      <c r="H605" s="229">
        <v>15.471653995854103</v>
      </c>
      <c r="I605" s="219">
        <v>36.78</v>
      </c>
      <c r="J605" s="229">
        <v>22</v>
      </c>
      <c r="K605" s="216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D605" s="217"/>
      <c r="AE605" s="217"/>
      <c r="AF605" s="217"/>
      <c r="AG605" s="217"/>
      <c r="AH605" s="217"/>
      <c r="AI605" s="217"/>
      <c r="AJ605" s="217"/>
      <c r="AK605" s="217"/>
      <c r="AL605" s="217"/>
      <c r="AM605" s="217"/>
      <c r="AN605" s="217"/>
      <c r="AO605" s="217"/>
      <c r="AP605" s="217"/>
      <c r="AQ605" s="217"/>
      <c r="AR605" s="217"/>
      <c r="AS605" s="217"/>
      <c r="AT605" s="217"/>
      <c r="AU605" s="217"/>
      <c r="AV605" s="217"/>
      <c r="AW605" s="217"/>
      <c r="AX605" s="217"/>
      <c r="AY605" s="217"/>
      <c r="AZ605" s="217"/>
      <c r="BA605" s="217"/>
      <c r="BB605" s="217"/>
      <c r="BC605" s="217"/>
      <c r="BD605" s="217"/>
      <c r="BE605" s="217"/>
      <c r="BF605" s="217"/>
      <c r="BG605" s="217"/>
      <c r="BH605" s="217"/>
      <c r="BI605" s="217"/>
      <c r="BJ605" s="217"/>
      <c r="BK605" s="217"/>
      <c r="BL605" s="217"/>
      <c r="BM605" s="218">
        <v>24</v>
      </c>
    </row>
    <row r="606" spans="1:65">
      <c r="A606" s="30"/>
      <c r="B606" s="19">
        <v>1</v>
      </c>
      <c r="C606" s="9">
        <v>3</v>
      </c>
      <c r="D606" s="219">
        <v>36.365870342770002</v>
      </c>
      <c r="E606" s="219">
        <v>36.385343059002111</v>
      </c>
      <c r="F606" s="219">
        <v>35.1</v>
      </c>
      <c r="G606" s="219">
        <v>35.9</v>
      </c>
      <c r="H606" s="229">
        <v>15.594542970689799</v>
      </c>
      <c r="I606" s="219">
        <v>36.53</v>
      </c>
      <c r="J606" s="229">
        <v>22</v>
      </c>
      <c r="K606" s="216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/>
      <c r="AD606" s="217"/>
      <c r="AE606" s="217"/>
      <c r="AF606" s="217"/>
      <c r="AG606" s="217"/>
      <c r="AH606" s="217"/>
      <c r="AI606" s="217"/>
      <c r="AJ606" s="217"/>
      <c r="AK606" s="217"/>
      <c r="AL606" s="217"/>
      <c r="AM606" s="217"/>
      <c r="AN606" s="217"/>
      <c r="AO606" s="217"/>
      <c r="AP606" s="217"/>
      <c r="AQ606" s="217"/>
      <c r="AR606" s="217"/>
      <c r="AS606" s="217"/>
      <c r="AT606" s="217"/>
      <c r="AU606" s="217"/>
      <c r="AV606" s="217"/>
      <c r="AW606" s="217"/>
      <c r="AX606" s="217"/>
      <c r="AY606" s="217"/>
      <c r="AZ606" s="217"/>
      <c r="BA606" s="217"/>
      <c r="BB606" s="217"/>
      <c r="BC606" s="217"/>
      <c r="BD606" s="217"/>
      <c r="BE606" s="217"/>
      <c r="BF606" s="217"/>
      <c r="BG606" s="217"/>
      <c r="BH606" s="217"/>
      <c r="BI606" s="217"/>
      <c r="BJ606" s="217"/>
      <c r="BK606" s="217"/>
      <c r="BL606" s="217"/>
      <c r="BM606" s="218">
        <v>16</v>
      </c>
    </row>
    <row r="607" spans="1:65">
      <c r="A607" s="30"/>
      <c r="B607" s="19">
        <v>1</v>
      </c>
      <c r="C607" s="9">
        <v>4</v>
      </c>
      <c r="D607" s="219">
        <v>36.278874943799003</v>
      </c>
      <c r="E607" s="219">
        <v>35.999182146932839</v>
      </c>
      <c r="F607" s="219">
        <v>34.799999999999997</v>
      </c>
      <c r="G607" s="219">
        <v>33.700000000000003</v>
      </c>
      <c r="H607" s="229">
        <v>16.803242280427902</v>
      </c>
      <c r="I607" s="219">
        <v>36.51</v>
      </c>
      <c r="J607" s="229">
        <v>22</v>
      </c>
      <c r="K607" s="216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  <c r="AL607" s="217"/>
      <c r="AM607" s="217"/>
      <c r="AN607" s="217"/>
      <c r="AO607" s="217"/>
      <c r="AP607" s="217"/>
      <c r="AQ607" s="217"/>
      <c r="AR607" s="217"/>
      <c r="AS607" s="217"/>
      <c r="AT607" s="217"/>
      <c r="AU607" s="217"/>
      <c r="AV607" s="217"/>
      <c r="AW607" s="217"/>
      <c r="AX607" s="217"/>
      <c r="AY607" s="217"/>
      <c r="AZ607" s="217"/>
      <c r="BA607" s="217"/>
      <c r="BB607" s="217"/>
      <c r="BC607" s="217"/>
      <c r="BD607" s="217"/>
      <c r="BE607" s="217"/>
      <c r="BF607" s="217"/>
      <c r="BG607" s="217"/>
      <c r="BH607" s="217"/>
      <c r="BI607" s="217"/>
      <c r="BJ607" s="217"/>
      <c r="BK607" s="217"/>
      <c r="BL607" s="217"/>
      <c r="BM607" s="218">
        <v>35.803963307295561</v>
      </c>
    </row>
    <row r="608" spans="1:65">
      <c r="A608" s="30"/>
      <c r="B608" s="19">
        <v>1</v>
      </c>
      <c r="C608" s="9">
        <v>5</v>
      </c>
      <c r="D608" s="219">
        <v>36.299877773346402</v>
      </c>
      <c r="E608" s="219">
        <v>37.964128003763022</v>
      </c>
      <c r="F608" s="219">
        <v>34.9</v>
      </c>
      <c r="G608" s="219">
        <v>34.299999999999997</v>
      </c>
      <c r="H608" s="229">
        <v>17.255963177051612</v>
      </c>
      <c r="I608" s="219">
        <v>36.9</v>
      </c>
      <c r="J608" s="229">
        <v>22</v>
      </c>
      <c r="K608" s="216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  <c r="AL608" s="217"/>
      <c r="AM608" s="217"/>
      <c r="AN608" s="217"/>
      <c r="AO608" s="217"/>
      <c r="AP608" s="217"/>
      <c r="AQ608" s="217"/>
      <c r="AR608" s="217"/>
      <c r="AS608" s="217"/>
      <c r="AT608" s="217"/>
      <c r="AU608" s="217"/>
      <c r="AV608" s="217"/>
      <c r="AW608" s="217"/>
      <c r="AX608" s="217"/>
      <c r="AY608" s="217"/>
      <c r="AZ608" s="217"/>
      <c r="BA608" s="217"/>
      <c r="BB608" s="217"/>
      <c r="BC608" s="217"/>
      <c r="BD608" s="217"/>
      <c r="BE608" s="217"/>
      <c r="BF608" s="217"/>
      <c r="BG608" s="217"/>
      <c r="BH608" s="217"/>
      <c r="BI608" s="217"/>
      <c r="BJ608" s="217"/>
      <c r="BK608" s="217"/>
      <c r="BL608" s="217"/>
      <c r="BM608" s="218">
        <v>49</v>
      </c>
    </row>
    <row r="609" spans="1:65">
      <c r="A609" s="30"/>
      <c r="B609" s="19">
        <v>1</v>
      </c>
      <c r="C609" s="9">
        <v>6</v>
      </c>
      <c r="D609" s="219">
        <v>36.268870503236997</v>
      </c>
      <c r="E609" s="219">
        <v>36.960903618874568</v>
      </c>
      <c r="F609" s="219">
        <v>34.299999999999997</v>
      </c>
      <c r="G609" s="219">
        <v>33.700000000000003</v>
      </c>
      <c r="H609" s="229">
        <v>18.808331704837734</v>
      </c>
      <c r="I609" s="219">
        <v>37.159999999999997</v>
      </c>
      <c r="J609" s="230">
        <v>25</v>
      </c>
      <c r="K609" s="216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  <c r="AL609" s="217"/>
      <c r="AM609" s="217"/>
      <c r="AN609" s="217"/>
      <c r="AO609" s="217"/>
      <c r="AP609" s="217"/>
      <c r="AQ609" s="217"/>
      <c r="AR609" s="217"/>
      <c r="AS609" s="217"/>
      <c r="AT609" s="217"/>
      <c r="AU609" s="217"/>
      <c r="AV609" s="217"/>
      <c r="AW609" s="217"/>
      <c r="AX609" s="217"/>
      <c r="AY609" s="217"/>
      <c r="AZ609" s="217"/>
      <c r="BA609" s="217"/>
      <c r="BB609" s="217"/>
      <c r="BC609" s="217"/>
      <c r="BD609" s="217"/>
      <c r="BE609" s="217"/>
      <c r="BF609" s="217"/>
      <c r="BG609" s="217"/>
      <c r="BH609" s="217"/>
      <c r="BI609" s="217"/>
      <c r="BJ609" s="217"/>
      <c r="BK609" s="217"/>
      <c r="BL609" s="217"/>
      <c r="BM609" s="220"/>
    </row>
    <row r="610" spans="1:65">
      <c r="A610" s="30"/>
      <c r="B610" s="20" t="s">
        <v>260</v>
      </c>
      <c r="C610" s="12"/>
      <c r="D610" s="221">
        <v>36.284053001918615</v>
      </c>
      <c r="E610" s="221">
        <v>36.432430201225863</v>
      </c>
      <c r="F610" s="221">
        <v>34.583333333333336</v>
      </c>
      <c r="G610" s="221">
        <v>34.916666666666664</v>
      </c>
      <c r="H610" s="221">
        <v>17.207600904009126</v>
      </c>
      <c r="I610" s="221">
        <v>36.803333333333335</v>
      </c>
      <c r="J610" s="221">
        <v>22.833333333333332</v>
      </c>
      <c r="K610" s="216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  <c r="AL610" s="217"/>
      <c r="AM610" s="217"/>
      <c r="AN610" s="217"/>
      <c r="AO610" s="217"/>
      <c r="AP610" s="217"/>
      <c r="AQ610" s="217"/>
      <c r="AR610" s="217"/>
      <c r="AS610" s="217"/>
      <c r="AT610" s="217"/>
      <c r="AU610" s="217"/>
      <c r="AV610" s="217"/>
      <c r="AW610" s="217"/>
      <c r="AX610" s="217"/>
      <c r="AY610" s="217"/>
      <c r="AZ610" s="217"/>
      <c r="BA610" s="217"/>
      <c r="BB610" s="217"/>
      <c r="BC610" s="217"/>
      <c r="BD610" s="217"/>
      <c r="BE610" s="217"/>
      <c r="BF610" s="217"/>
      <c r="BG610" s="217"/>
      <c r="BH610" s="217"/>
      <c r="BI610" s="217"/>
      <c r="BJ610" s="217"/>
      <c r="BK610" s="217"/>
      <c r="BL610" s="217"/>
      <c r="BM610" s="220"/>
    </row>
    <row r="611" spans="1:65">
      <c r="A611" s="30"/>
      <c r="B611" s="3" t="s">
        <v>261</v>
      </c>
      <c r="C611" s="29"/>
      <c r="D611" s="219">
        <v>36.274254187180453</v>
      </c>
      <c r="E611" s="219">
        <v>36.192262602967475</v>
      </c>
      <c r="F611" s="219">
        <v>34.549999999999997</v>
      </c>
      <c r="G611" s="219">
        <v>35</v>
      </c>
      <c r="H611" s="219">
        <v>17.029602728739757</v>
      </c>
      <c r="I611" s="219">
        <v>36.840000000000003</v>
      </c>
      <c r="J611" s="219">
        <v>22</v>
      </c>
      <c r="K611" s="216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7"/>
      <c r="AT611" s="217"/>
      <c r="AU611" s="217"/>
      <c r="AV611" s="217"/>
      <c r="AW611" s="217"/>
      <c r="AX611" s="217"/>
      <c r="AY611" s="217"/>
      <c r="AZ611" s="217"/>
      <c r="BA611" s="217"/>
      <c r="BB611" s="217"/>
      <c r="BC611" s="217"/>
      <c r="BD611" s="217"/>
      <c r="BE611" s="217"/>
      <c r="BF611" s="217"/>
      <c r="BG611" s="217"/>
      <c r="BH611" s="217"/>
      <c r="BI611" s="217"/>
      <c r="BJ611" s="217"/>
      <c r="BK611" s="217"/>
      <c r="BL611" s="217"/>
      <c r="BM611" s="220"/>
    </row>
    <row r="612" spans="1:65">
      <c r="A612" s="30"/>
      <c r="B612" s="3" t="s">
        <v>262</v>
      </c>
      <c r="C612" s="29"/>
      <c r="D612" s="24">
        <v>4.7668384265901233E-2</v>
      </c>
      <c r="E612" s="24">
        <v>0.90252382695801114</v>
      </c>
      <c r="F612" s="24">
        <v>0.40207793606049425</v>
      </c>
      <c r="G612" s="24">
        <v>1.146152985716421</v>
      </c>
      <c r="H612" s="24">
        <v>1.5982243488342227</v>
      </c>
      <c r="I612" s="24">
        <v>0.25160816096992183</v>
      </c>
      <c r="J612" s="24">
        <v>1.3291601358251257</v>
      </c>
      <c r="K612" s="15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86</v>
      </c>
      <c r="C613" s="29"/>
      <c r="D613" s="13">
        <v>1.3137557775968589E-3</v>
      </c>
      <c r="E613" s="13">
        <v>2.4772539794165129E-2</v>
      </c>
      <c r="F613" s="13">
        <v>1.1626349958375736E-2</v>
      </c>
      <c r="G613" s="13">
        <v>3.2825383839133776E-2</v>
      </c>
      <c r="H613" s="13">
        <v>9.2878975851994519E-2</v>
      </c>
      <c r="I613" s="13">
        <v>6.8365590336904765E-3</v>
      </c>
      <c r="J613" s="13">
        <v>5.821139280985952E-2</v>
      </c>
      <c r="K613" s="15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263</v>
      </c>
      <c r="C614" s="29"/>
      <c r="D614" s="13">
        <v>1.3408842213991079E-2</v>
      </c>
      <c r="E614" s="13">
        <v>1.7552997933115488E-2</v>
      </c>
      <c r="F614" s="13">
        <v>-3.4092035104770213E-2</v>
      </c>
      <c r="G614" s="13">
        <v>-2.4782078816623532E-2</v>
      </c>
      <c r="H614" s="13">
        <v>-0.51939396327939935</v>
      </c>
      <c r="I614" s="13">
        <v>2.7912273774287399E-2</v>
      </c>
      <c r="J614" s="13">
        <v>-0.36226799426194478</v>
      </c>
      <c r="K614" s="15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264</v>
      </c>
      <c r="C615" s="47"/>
      <c r="D615" s="45">
        <v>0.61</v>
      </c>
      <c r="E615" s="45">
        <v>0.67</v>
      </c>
      <c r="F615" s="45">
        <v>0.15</v>
      </c>
      <c r="G615" s="45">
        <v>0</v>
      </c>
      <c r="H615" s="45">
        <v>7.88</v>
      </c>
      <c r="I615" s="45">
        <v>0.84</v>
      </c>
      <c r="J615" s="45">
        <v>5.38</v>
      </c>
      <c r="K615" s="15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E616" s="20"/>
      <c r="F616" s="20"/>
      <c r="G616" s="20"/>
      <c r="H616" s="20"/>
      <c r="I616" s="20"/>
      <c r="J616" s="20"/>
      <c r="BM616" s="55"/>
    </row>
    <row r="617" spans="1:65" ht="15">
      <c r="B617" s="8" t="s">
        <v>574</v>
      </c>
      <c r="BM617" s="28" t="s">
        <v>67</v>
      </c>
    </row>
    <row r="618" spans="1:65" ht="15">
      <c r="A618" s="25" t="s">
        <v>34</v>
      </c>
      <c r="B618" s="18" t="s">
        <v>112</v>
      </c>
      <c r="C618" s="15" t="s">
        <v>113</v>
      </c>
      <c r="D618" s="16" t="s">
        <v>227</v>
      </c>
      <c r="E618" s="17" t="s">
        <v>227</v>
      </c>
      <c r="F618" s="17" t="s">
        <v>227</v>
      </c>
      <c r="G618" s="17" t="s">
        <v>227</v>
      </c>
      <c r="H618" s="17" t="s">
        <v>227</v>
      </c>
      <c r="I618" s="17" t="s">
        <v>227</v>
      </c>
      <c r="J618" s="17" t="s">
        <v>227</v>
      </c>
      <c r="K618" s="17" t="s">
        <v>227</v>
      </c>
      <c r="L618" s="17" t="s">
        <v>227</v>
      </c>
      <c r="M618" s="17" t="s">
        <v>227</v>
      </c>
      <c r="N618" s="17" t="s">
        <v>227</v>
      </c>
      <c r="O618" s="17" t="s">
        <v>227</v>
      </c>
      <c r="P618" s="17" t="s">
        <v>227</v>
      </c>
      <c r="Q618" s="17" t="s">
        <v>227</v>
      </c>
      <c r="R618" s="17" t="s">
        <v>227</v>
      </c>
      <c r="S618" s="17" t="s">
        <v>227</v>
      </c>
      <c r="T618" s="17" t="s">
        <v>227</v>
      </c>
      <c r="U618" s="15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51" t="s">
        <v>230</v>
      </c>
      <c r="E619" s="152" t="s">
        <v>231</v>
      </c>
      <c r="F619" s="152" t="s">
        <v>233</v>
      </c>
      <c r="G619" s="152" t="s">
        <v>234</v>
      </c>
      <c r="H619" s="152" t="s">
        <v>236</v>
      </c>
      <c r="I619" s="152" t="s">
        <v>237</v>
      </c>
      <c r="J619" s="152" t="s">
        <v>238</v>
      </c>
      <c r="K619" s="152" t="s">
        <v>239</v>
      </c>
      <c r="L619" s="152" t="s">
        <v>240</v>
      </c>
      <c r="M619" s="152" t="s">
        <v>280</v>
      </c>
      <c r="N619" s="152" t="s">
        <v>243</v>
      </c>
      <c r="O619" s="152" t="s">
        <v>244</v>
      </c>
      <c r="P619" s="152" t="s">
        <v>245</v>
      </c>
      <c r="Q619" s="152" t="s">
        <v>246</v>
      </c>
      <c r="R619" s="152" t="s">
        <v>247</v>
      </c>
      <c r="S619" s="152" t="s">
        <v>248</v>
      </c>
      <c r="T619" s="152" t="s">
        <v>250</v>
      </c>
      <c r="U619" s="15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300</v>
      </c>
      <c r="E620" s="11" t="s">
        <v>304</v>
      </c>
      <c r="F620" s="11" t="s">
        <v>300</v>
      </c>
      <c r="G620" s="11" t="s">
        <v>301</v>
      </c>
      <c r="H620" s="11" t="s">
        <v>300</v>
      </c>
      <c r="I620" s="11" t="s">
        <v>301</v>
      </c>
      <c r="J620" s="11" t="s">
        <v>301</v>
      </c>
      <c r="K620" s="11" t="s">
        <v>301</v>
      </c>
      <c r="L620" s="11" t="s">
        <v>301</v>
      </c>
      <c r="M620" s="11" t="s">
        <v>301</v>
      </c>
      <c r="N620" s="11" t="s">
        <v>300</v>
      </c>
      <c r="O620" s="11" t="s">
        <v>116</v>
      </c>
      <c r="P620" s="11" t="s">
        <v>301</v>
      </c>
      <c r="Q620" s="11" t="s">
        <v>116</v>
      </c>
      <c r="R620" s="11" t="s">
        <v>300</v>
      </c>
      <c r="S620" s="11" t="s">
        <v>300</v>
      </c>
      <c r="T620" s="11" t="s">
        <v>301</v>
      </c>
      <c r="U620" s="15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26" t="s">
        <v>305</v>
      </c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15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05">
        <v>58.9</v>
      </c>
      <c r="E622" s="205">
        <v>53.923000000000002</v>
      </c>
      <c r="F622" s="205">
        <v>58.987653166588551</v>
      </c>
      <c r="G622" s="226">
        <v>51</v>
      </c>
      <c r="H622" s="205">
        <v>52</v>
      </c>
      <c r="I622" s="205">
        <v>59.4</v>
      </c>
      <c r="J622" s="205">
        <v>60.5</v>
      </c>
      <c r="K622" s="205">
        <v>60</v>
      </c>
      <c r="L622" s="205">
        <v>56.1</v>
      </c>
      <c r="M622" s="205">
        <v>57</v>
      </c>
      <c r="N622" s="226">
        <v>78.148231794253206</v>
      </c>
      <c r="O622" s="205">
        <v>57</v>
      </c>
      <c r="P622" s="205">
        <v>57.5</v>
      </c>
      <c r="Q622" s="205">
        <v>59</v>
      </c>
      <c r="R622" s="205">
        <v>60.7</v>
      </c>
      <c r="S622" s="226">
        <v>42.06</v>
      </c>
      <c r="T622" s="205">
        <v>57.7</v>
      </c>
      <c r="U622" s="206"/>
      <c r="V622" s="207"/>
      <c r="W622" s="207"/>
      <c r="X622" s="207"/>
      <c r="Y622" s="207"/>
      <c r="Z622" s="207"/>
      <c r="AA622" s="207"/>
      <c r="AB622" s="207"/>
      <c r="AC622" s="207"/>
      <c r="AD622" s="207"/>
      <c r="AE622" s="207"/>
      <c r="AF622" s="207"/>
      <c r="AG622" s="207"/>
      <c r="AH622" s="207"/>
      <c r="AI622" s="207"/>
      <c r="AJ622" s="207"/>
      <c r="AK622" s="207"/>
      <c r="AL622" s="207"/>
      <c r="AM622" s="207"/>
      <c r="AN622" s="207"/>
      <c r="AO622" s="207"/>
      <c r="AP622" s="207"/>
      <c r="AQ622" s="207"/>
      <c r="AR622" s="207"/>
      <c r="AS622" s="207"/>
      <c r="AT622" s="207"/>
      <c r="AU622" s="207"/>
      <c r="AV622" s="207"/>
      <c r="AW622" s="207"/>
      <c r="AX622" s="207"/>
      <c r="AY622" s="207"/>
      <c r="AZ622" s="207"/>
      <c r="BA622" s="207"/>
      <c r="BB622" s="207"/>
      <c r="BC622" s="207"/>
      <c r="BD622" s="207"/>
      <c r="BE622" s="207"/>
      <c r="BF622" s="207"/>
      <c r="BG622" s="207"/>
      <c r="BH622" s="207"/>
      <c r="BI622" s="207"/>
      <c r="BJ622" s="207"/>
      <c r="BK622" s="207"/>
      <c r="BL622" s="207"/>
      <c r="BM622" s="208">
        <v>1</v>
      </c>
    </row>
    <row r="623" spans="1:65">
      <c r="A623" s="30"/>
      <c r="B623" s="19">
        <v>1</v>
      </c>
      <c r="C623" s="9">
        <v>2</v>
      </c>
      <c r="D623" s="209">
        <v>59.6</v>
      </c>
      <c r="E623" s="209">
        <v>55.364000000000004</v>
      </c>
      <c r="F623" s="209">
        <v>57.414410029154283</v>
      </c>
      <c r="G623" s="227">
        <v>49</v>
      </c>
      <c r="H623" s="209">
        <v>54</v>
      </c>
      <c r="I623" s="209">
        <v>56.3</v>
      </c>
      <c r="J623" s="209">
        <v>62.100000000000009</v>
      </c>
      <c r="K623" s="209">
        <v>59.4</v>
      </c>
      <c r="L623" s="209">
        <v>57.3</v>
      </c>
      <c r="M623" s="209">
        <v>56.8</v>
      </c>
      <c r="N623" s="227">
        <v>67.9166513818151</v>
      </c>
      <c r="O623" s="209">
        <v>56</v>
      </c>
      <c r="P623" s="209">
        <v>59.1</v>
      </c>
      <c r="Q623" s="209">
        <v>58</v>
      </c>
      <c r="R623" s="209">
        <v>59.2</v>
      </c>
      <c r="S623" s="227">
        <v>40.53</v>
      </c>
      <c r="T623" s="209">
        <v>58.4</v>
      </c>
      <c r="U623" s="206"/>
      <c r="V623" s="207"/>
      <c r="W623" s="207"/>
      <c r="X623" s="207"/>
      <c r="Y623" s="207"/>
      <c r="Z623" s="207"/>
      <c r="AA623" s="207"/>
      <c r="AB623" s="207"/>
      <c r="AC623" s="207"/>
      <c r="AD623" s="207"/>
      <c r="AE623" s="207"/>
      <c r="AF623" s="207"/>
      <c r="AG623" s="207"/>
      <c r="AH623" s="207"/>
      <c r="AI623" s="207"/>
      <c r="AJ623" s="207"/>
      <c r="AK623" s="207"/>
      <c r="AL623" s="207"/>
      <c r="AM623" s="207"/>
      <c r="AN623" s="207"/>
      <c r="AO623" s="207"/>
      <c r="AP623" s="207"/>
      <c r="AQ623" s="207"/>
      <c r="AR623" s="207"/>
      <c r="AS623" s="207"/>
      <c r="AT623" s="207"/>
      <c r="AU623" s="207"/>
      <c r="AV623" s="207"/>
      <c r="AW623" s="207"/>
      <c r="AX623" s="207"/>
      <c r="AY623" s="207"/>
      <c r="AZ623" s="207"/>
      <c r="BA623" s="207"/>
      <c r="BB623" s="207"/>
      <c r="BC623" s="207"/>
      <c r="BD623" s="207"/>
      <c r="BE623" s="207"/>
      <c r="BF623" s="207"/>
      <c r="BG623" s="207"/>
      <c r="BH623" s="207"/>
      <c r="BI623" s="207"/>
      <c r="BJ623" s="207"/>
      <c r="BK623" s="207"/>
      <c r="BL623" s="207"/>
      <c r="BM623" s="208">
        <v>25</v>
      </c>
    </row>
    <row r="624" spans="1:65">
      <c r="A624" s="30"/>
      <c r="B624" s="19">
        <v>1</v>
      </c>
      <c r="C624" s="9">
        <v>3</v>
      </c>
      <c r="D624" s="209">
        <v>58.4</v>
      </c>
      <c r="E624" s="209">
        <v>56.475000000000001</v>
      </c>
      <c r="F624" s="209">
        <v>58.443264843307936</v>
      </c>
      <c r="G624" s="227">
        <v>57</v>
      </c>
      <c r="H624" s="209">
        <v>52</v>
      </c>
      <c r="I624" s="209">
        <v>55.8</v>
      </c>
      <c r="J624" s="209">
        <v>61.100000000000009</v>
      </c>
      <c r="K624" s="209">
        <v>61.9</v>
      </c>
      <c r="L624" s="209">
        <v>58.3</v>
      </c>
      <c r="M624" s="209">
        <v>56.6</v>
      </c>
      <c r="N624" s="227">
        <v>70.799255803150203</v>
      </c>
      <c r="O624" s="209">
        <v>56</v>
      </c>
      <c r="P624" s="209">
        <v>57.2</v>
      </c>
      <c r="Q624" s="209">
        <v>58</v>
      </c>
      <c r="R624" s="209">
        <v>59.7</v>
      </c>
      <c r="S624" s="227">
        <v>40.369999999999997</v>
      </c>
      <c r="T624" s="209">
        <v>58.4</v>
      </c>
      <c r="U624" s="206"/>
      <c r="V624" s="207"/>
      <c r="W624" s="207"/>
      <c r="X624" s="207"/>
      <c r="Y624" s="207"/>
      <c r="Z624" s="207"/>
      <c r="AA624" s="207"/>
      <c r="AB624" s="207"/>
      <c r="AC624" s="207"/>
      <c r="AD624" s="207"/>
      <c r="AE624" s="207"/>
      <c r="AF624" s="207"/>
      <c r="AG624" s="207"/>
      <c r="AH624" s="207"/>
      <c r="AI624" s="207"/>
      <c r="AJ624" s="207"/>
      <c r="AK624" s="207"/>
      <c r="AL624" s="207"/>
      <c r="AM624" s="207"/>
      <c r="AN624" s="207"/>
      <c r="AO624" s="207"/>
      <c r="AP624" s="207"/>
      <c r="AQ624" s="207"/>
      <c r="AR624" s="207"/>
      <c r="AS624" s="207"/>
      <c r="AT624" s="207"/>
      <c r="AU624" s="207"/>
      <c r="AV624" s="207"/>
      <c r="AW624" s="207"/>
      <c r="AX624" s="207"/>
      <c r="AY624" s="207"/>
      <c r="AZ624" s="207"/>
      <c r="BA624" s="207"/>
      <c r="BB624" s="207"/>
      <c r="BC624" s="207"/>
      <c r="BD624" s="207"/>
      <c r="BE624" s="207"/>
      <c r="BF624" s="207"/>
      <c r="BG624" s="207"/>
      <c r="BH624" s="207"/>
      <c r="BI624" s="207"/>
      <c r="BJ624" s="207"/>
      <c r="BK624" s="207"/>
      <c r="BL624" s="207"/>
      <c r="BM624" s="208">
        <v>16</v>
      </c>
    </row>
    <row r="625" spans="1:65">
      <c r="A625" s="30"/>
      <c r="B625" s="19">
        <v>1</v>
      </c>
      <c r="C625" s="9">
        <v>4</v>
      </c>
      <c r="D625" s="209">
        <v>58.9</v>
      </c>
      <c r="E625" s="209">
        <v>54.209000000000003</v>
      </c>
      <c r="F625" s="209">
        <v>58.140847850586361</v>
      </c>
      <c r="G625" s="227">
        <v>50</v>
      </c>
      <c r="H625" s="209">
        <v>52</v>
      </c>
      <c r="I625" s="209">
        <v>58.4</v>
      </c>
      <c r="J625" s="209">
        <v>60.3</v>
      </c>
      <c r="K625" s="209">
        <v>59.1</v>
      </c>
      <c r="L625" s="209">
        <v>54.8</v>
      </c>
      <c r="M625" s="209">
        <v>56</v>
      </c>
      <c r="N625" s="227">
        <v>73.167813929296599</v>
      </c>
      <c r="O625" s="209">
        <v>57</v>
      </c>
      <c r="P625" s="209">
        <v>59.2</v>
      </c>
      <c r="Q625" s="209">
        <v>58</v>
      </c>
      <c r="R625" s="209">
        <v>60.5</v>
      </c>
      <c r="S625" s="227">
        <v>41.62</v>
      </c>
      <c r="T625" s="209">
        <v>57.9</v>
      </c>
      <c r="U625" s="206"/>
      <c r="V625" s="207"/>
      <c r="W625" s="207"/>
      <c r="X625" s="207"/>
      <c r="Y625" s="207"/>
      <c r="Z625" s="207"/>
      <c r="AA625" s="207"/>
      <c r="AB625" s="207"/>
      <c r="AC625" s="207"/>
      <c r="AD625" s="207"/>
      <c r="AE625" s="207"/>
      <c r="AF625" s="207"/>
      <c r="AG625" s="207"/>
      <c r="AH625" s="207"/>
      <c r="AI625" s="207"/>
      <c r="AJ625" s="207"/>
      <c r="AK625" s="207"/>
      <c r="AL625" s="207"/>
      <c r="AM625" s="207"/>
      <c r="AN625" s="207"/>
      <c r="AO625" s="207"/>
      <c r="AP625" s="207"/>
      <c r="AQ625" s="207"/>
      <c r="AR625" s="207"/>
      <c r="AS625" s="207"/>
      <c r="AT625" s="207"/>
      <c r="AU625" s="207"/>
      <c r="AV625" s="207"/>
      <c r="AW625" s="207"/>
      <c r="AX625" s="207"/>
      <c r="AY625" s="207"/>
      <c r="AZ625" s="207"/>
      <c r="BA625" s="207"/>
      <c r="BB625" s="207"/>
      <c r="BC625" s="207"/>
      <c r="BD625" s="207"/>
      <c r="BE625" s="207"/>
      <c r="BF625" s="207"/>
      <c r="BG625" s="207"/>
      <c r="BH625" s="207"/>
      <c r="BI625" s="207"/>
      <c r="BJ625" s="207"/>
      <c r="BK625" s="207"/>
      <c r="BL625" s="207"/>
      <c r="BM625" s="208">
        <v>57.624504439519065</v>
      </c>
    </row>
    <row r="626" spans="1:65">
      <c r="A626" s="30"/>
      <c r="B626" s="19">
        <v>1</v>
      </c>
      <c r="C626" s="9">
        <v>5</v>
      </c>
      <c r="D626" s="209">
        <v>58.1</v>
      </c>
      <c r="E626" s="209">
        <v>56.661999999999999</v>
      </c>
      <c r="F626" s="209">
        <v>59.677927290156425</v>
      </c>
      <c r="G626" s="227">
        <v>53</v>
      </c>
      <c r="H626" s="209">
        <v>52</v>
      </c>
      <c r="I626" s="209">
        <v>59</v>
      </c>
      <c r="J626" s="209">
        <v>59.7</v>
      </c>
      <c r="K626" s="209">
        <v>58.3</v>
      </c>
      <c r="L626" s="209">
        <v>56.9</v>
      </c>
      <c r="M626" s="209">
        <v>58.6</v>
      </c>
      <c r="N626" s="227">
        <v>67.301263719751503</v>
      </c>
      <c r="O626" s="209">
        <v>56</v>
      </c>
      <c r="P626" s="209">
        <v>57.5</v>
      </c>
      <c r="Q626" s="209">
        <v>58</v>
      </c>
      <c r="R626" s="209">
        <v>59.8</v>
      </c>
      <c r="S626" s="227">
        <v>40.880000000000003</v>
      </c>
      <c r="T626" s="209">
        <v>58</v>
      </c>
      <c r="U626" s="206"/>
      <c r="V626" s="207"/>
      <c r="W626" s="207"/>
      <c r="X626" s="207"/>
      <c r="Y626" s="207"/>
      <c r="Z626" s="207"/>
      <c r="AA626" s="207"/>
      <c r="AB626" s="207"/>
      <c r="AC626" s="207"/>
      <c r="AD626" s="207"/>
      <c r="AE626" s="207"/>
      <c r="AF626" s="207"/>
      <c r="AG626" s="207"/>
      <c r="AH626" s="207"/>
      <c r="AI626" s="207"/>
      <c r="AJ626" s="207"/>
      <c r="AK626" s="207"/>
      <c r="AL626" s="207"/>
      <c r="AM626" s="207"/>
      <c r="AN626" s="207"/>
      <c r="AO626" s="207"/>
      <c r="AP626" s="207"/>
      <c r="AQ626" s="207"/>
      <c r="AR626" s="207"/>
      <c r="AS626" s="207"/>
      <c r="AT626" s="207"/>
      <c r="AU626" s="207"/>
      <c r="AV626" s="207"/>
      <c r="AW626" s="207"/>
      <c r="AX626" s="207"/>
      <c r="AY626" s="207"/>
      <c r="AZ626" s="207"/>
      <c r="BA626" s="207"/>
      <c r="BB626" s="207"/>
      <c r="BC626" s="207"/>
      <c r="BD626" s="207"/>
      <c r="BE626" s="207"/>
      <c r="BF626" s="207"/>
      <c r="BG626" s="207"/>
      <c r="BH626" s="207"/>
      <c r="BI626" s="207"/>
      <c r="BJ626" s="207"/>
      <c r="BK626" s="207"/>
      <c r="BL626" s="207"/>
      <c r="BM626" s="208">
        <v>50</v>
      </c>
    </row>
    <row r="627" spans="1:65">
      <c r="A627" s="30"/>
      <c r="B627" s="19">
        <v>1</v>
      </c>
      <c r="C627" s="9">
        <v>6</v>
      </c>
      <c r="D627" s="209">
        <v>58.8</v>
      </c>
      <c r="E627" s="209">
        <v>54.57200000000001</v>
      </c>
      <c r="F627" s="209">
        <v>57.889269739806942</v>
      </c>
      <c r="G627" s="227">
        <v>52</v>
      </c>
      <c r="H627" s="209">
        <v>54</v>
      </c>
      <c r="I627" s="209">
        <v>55.7</v>
      </c>
      <c r="J627" s="209">
        <v>59.2</v>
      </c>
      <c r="K627" s="209">
        <v>57.8</v>
      </c>
      <c r="L627" s="209">
        <v>56</v>
      </c>
      <c r="M627" s="209">
        <v>57.5</v>
      </c>
      <c r="N627" s="227">
        <v>64.786674508114601</v>
      </c>
      <c r="O627" s="209">
        <v>56</v>
      </c>
      <c r="P627" s="209">
        <v>58.2</v>
      </c>
      <c r="Q627" s="209">
        <v>58</v>
      </c>
      <c r="R627" s="209">
        <v>59.9</v>
      </c>
      <c r="S627" s="227">
        <v>39.89</v>
      </c>
      <c r="T627" s="209">
        <v>58.2</v>
      </c>
      <c r="U627" s="206"/>
      <c r="V627" s="207"/>
      <c r="W627" s="207"/>
      <c r="X627" s="207"/>
      <c r="Y627" s="207"/>
      <c r="Z627" s="207"/>
      <c r="AA627" s="207"/>
      <c r="AB627" s="207"/>
      <c r="AC627" s="207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7"/>
      <c r="AT627" s="207"/>
      <c r="AU627" s="207"/>
      <c r="AV627" s="207"/>
      <c r="AW627" s="207"/>
      <c r="AX627" s="207"/>
      <c r="AY627" s="207"/>
      <c r="AZ627" s="207"/>
      <c r="BA627" s="207"/>
      <c r="BB627" s="207"/>
      <c r="BC627" s="207"/>
      <c r="BD627" s="207"/>
      <c r="BE627" s="207"/>
      <c r="BF627" s="207"/>
      <c r="BG627" s="207"/>
      <c r="BH627" s="207"/>
      <c r="BI627" s="207"/>
      <c r="BJ627" s="207"/>
      <c r="BK627" s="207"/>
      <c r="BL627" s="207"/>
      <c r="BM627" s="210"/>
    </row>
    <row r="628" spans="1:65">
      <c r="A628" s="30"/>
      <c r="B628" s="20" t="s">
        <v>260</v>
      </c>
      <c r="C628" s="12"/>
      <c r="D628" s="211">
        <v>58.783333333333339</v>
      </c>
      <c r="E628" s="211">
        <v>55.200833333333328</v>
      </c>
      <c r="F628" s="211">
        <v>58.425562153266753</v>
      </c>
      <c r="G628" s="211">
        <v>52</v>
      </c>
      <c r="H628" s="211">
        <v>52.666666666666664</v>
      </c>
      <c r="I628" s="211">
        <v>57.43333333333333</v>
      </c>
      <c r="J628" s="211">
        <v>60.483333333333327</v>
      </c>
      <c r="K628" s="211">
        <v>59.416666666666664</v>
      </c>
      <c r="L628" s="211">
        <v>56.566666666666663</v>
      </c>
      <c r="M628" s="211">
        <v>57.083333333333336</v>
      </c>
      <c r="N628" s="211">
        <v>70.353315189396866</v>
      </c>
      <c r="O628" s="211">
        <v>56.333333333333336</v>
      </c>
      <c r="P628" s="211">
        <v>58.116666666666667</v>
      </c>
      <c r="Q628" s="211">
        <v>58.166666666666664</v>
      </c>
      <c r="R628" s="211">
        <v>59.966666666666669</v>
      </c>
      <c r="S628" s="211">
        <v>40.891666666666673</v>
      </c>
      <c r="T628" s="211">
        <v>58.099999999999994</v>
      </c>
      <c r="U628" s="206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210"/>
    </row>
    <row r="629" spans="1:65">
      <c r="A629" s="30"/>
      <c r="B629" s="3" t="s">
        <v>261</v>
      </c>
      <c r="C629" s="29"/>
      <c r="D629" s="209">
        <v>58.849999999999994</v>
      </c>
      <c r="E629" s="209">
        <v>54.968000000000004</v>
      </c>
      <c r="F629" s="209">
        <v>58.292056346947149</v>
      </c>
      <c r="G629" s="209">
        <v>51.5</v>
      </c>
      <c r="H629" s="209">
        <v>52</v>
      </c>
      <c r="I629" s="209">
        <v>57.349999999999994</v>
      </c>
      <c r="J629" s="209">
        <v>60.4</v>
      </c>
      <c r="K629" s="209">
        <v>59.25</v>
      </c>
      <c r="L629" s="209">
        <v>56.5</v>
      </c>
      <c r="M629" s="209">
        <v>56.9</v>
      </c>
      <c r="N629" s="209">
        <v>69.357953592482659</v>
      </c>
      <c r="O629" s="209">
        <v>56</v>
      </c>
      <c r="P629" s="209">
        <v>57.85</v>
      </c>
      <c r="Q629" s="209">
        <v>58</v>
      </c>
      <c r="R629" s="209">
        <v>59.849999999999994</v>
      </c>
      <c r="S629" s="209">
        <v>40.704999999999998</v>
      </c>
      <c r="T629" s="209">
        <v>58.1</v>
      </c>
      <c r="U629" s="206"/>
      <c r="V629" s="207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10"/>
    </row>
    <row r="630" spans="1:65">
      <c r="A630" s="30"/>
      <c r="B630" s="3" t="s">
        <v>262</v>
      </c>
      <c r="C630" s="29"/>
      <c r="D630" s="219">
        <v>0.51153364177409366</v>
      </c>
      <c r="E630" s="219">
        <v>1.1659463824150158</v>
      </c>
      <c r="F630" s="219">
        <v>0.80941689302497255</v>
      </c>
      <c r="G630" s="219">
        <v>2.8284271247461903</v>
      </c>
      <c r="H630" s="219">
        <v>1.0327955589886444</v>
      </c>
      <c r="I630" s="219">
        <v>1.6860209567697153</v>
      </c>
      <c r="J630" s="219">
        <v>1.0284292229738865</v>
      </c>
      <c r="K630" s="219">
        <v>1.4469508169480636</v>
      </c>
      <c r="L630" s="219">
        <v>1.2094075684675805</v>
      </c>
      <c r="M630" s="219">
        <v>0.89087971503826913</v>
      </c>
      <c r="N630" s="219">
        <v>4.7983503045027245</v>
      </c>
      <c r="O630" s="219">
        <v>0.51639777949432231</v>
      </c>
      <c r="P630" s="219">
        <v>0.86583293230661273</v>
      </c>
      <c r="Q630" s="219">
        <v>0.40824829046386302</v>
      </c>
      <c r="R630" s="219">
        <v>0.55015149428740684</v>
      </c>
      <c r="S630" s="219">
        <v>0.81263562970538483</v>
      </c>
      <c r="T630" s="219">
        <v>0.28284271247461801</v>
      </c>
      <c r="U630" s="216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20"/>
    </row>
    <row r="631" spans="1:65">
      <c r="A631" s="30"/>
      <c r="B631" s="3" t="s">
        <v>86</v>
      </c>
      <c r="C631" s="29"/>
      <c r="D631" s="13">
        <v>8.702018289323963E-3</v>
      </c>
      <c r="E631" s="13">
        <v>2.112189820349963E-2</v>
      </c>
      <c r="F631" s="13">
        <v>1.3853814378399019E-2</v>
      </c>
      <c r="G631" s="13">
        <v>5.4392829322042119E-2</v>
      </c>
      <c r="H631" s="13">
        <v>1.9610042259278058E-2</v>
      </c>
      <c r="I631" s="13">
        <v>2.9356139699995044E-2</v>
      </c>
      <c r="J631" s="13">
        <v>1.7003514295517552E-2</v>
      </c>
      <c r="K631" s="13">
        <v>2.4352608419883258E-2</v>
      </c>
      <c r="L631" s="13">
        <v>2.1380216295832304E-2</v>
      </c>
      <c r="M631" s="13">
        <v>1.5606651942276248E-2</v>
      </c>
      <c r="N631" s="13">
        <v>6.8203613313532904E-2</v>
      </c>
      <c r="O631" s="13">
        <v>9.1668244880648928E-3</v>
      </c>
      <c r="P631" s="13">
        <v>1.4898186388986741E-2</v>
      </c>
      <c r="Q631" s="13">
        <v>7.0185952515277317E-3</v>
      </c>
      <c r="R631" s="13">
        <v>9.1742883983447505E-3</v>
      </c>
      <c r="S631" s="13">
        <v>1.9872890883359723E-2</v>
      </c>
      <c r="T631" s="13">
        <v>4.8682050339865415E-3</v>
      </c>
      <c r="U631" s="15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263</v>
      </c>
      <c r="C632" s="29"/>
      <c r="D632" s="13">
        <v>2.0110001900850216E-2</v>
      </c>
      <c r="E632" s="13">
        <v>-4.2059730140144636E-2</v>
      </c>
      <c r="F632" s="13">
        <v>1.3901338007834108E-2</v>
      </c>
      <c r="G632" s="13">
        <v>-9.7606122503359205E-2</v>
      </c>
      <c r="H632" s="13">
        <v>-8.6036970227761245E-2</v>
      </c>
      <c r="I632" s="13">
        <v>-3.3175314572359005E-3</v>
      </c>
      <c r="J632" s="13">
        <v>4.9611340203624676E-2</v>
      </c>
      <c r="K632" s="13">
        <v>3.1100696562668118E-2</v>
      </c>
      <c r="L632" s="13">
        <v>-1.8357429415513216E-2</v>
      </c>
      <c r="M632" s="13">
        <v>-9.3913364019246881E-3</v>
      </c>
      <c r="N632" s="13">
        <v>0.22089232477890675</v>
      </c>
      <c r="O632" s="13">
        <v>-2.2406632711972407E-2</v>
      </c>
      <c r="P632" s="13">
        <v>8.5408496252521449E-3</v>
      </c>
      <c r="Q632" s="13">
        <v>9.4085360459219558E-3</v>
      </c>
      <c r="R632" s="13">
        <v>4.0645247190036482E-2</v>
      </c>
      <c r="S632" s="13">
        <v>-0.29037712229551005</v>
      </c>
      <c r="T632" s="13">
        <v>8.2516208183620599E-3</v>
      </c>
      <c r="U632" s="15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264</v>
      </c>
      <c r="C633" s="47"/>
      <c r="D633" s="45">
        <v>0.3</v>
      </c>
      <c r="E633" s="45">
        <v>1.27</v>
      </c>
      <c r="F633" s="45">
        <v>0.14000000000000001</v>
      </c>
      <c r="G633" s="45">
        <v>2.68</v>
      </c>
      <c r="H633" s="45">
        <v>2.39</v>
      </c>
      <c r="I633" s="45">
        <v>0.28999999999999998</v>
      </c>
      <c r="J633" s="45">
        <v>1.05</v>
      </c>
      <c r="K633" s="45">
        <v>0.57999999999999996</v>
      </c>
      <c r="L633" s="45">
        <v>0.67</v>
      </c>
      <c r="M633" s="45">
        <v>0.45</v>
      </c>
      <c r="N633" s="45">
        <v>5.39</v>
      </c>
      <c r="O633" s="45">
        <v>0.78</v>
      </c>
      <c r="P633" s="45">
        <v>0.01</v>
      </c>
      <c r="Q633" s="45">
        <v>0.03</v>
      </c>
      <c r="R633" s="45">
        <v>0.82</v>
      </c>
      <c r="S633" s="45">
        <v>7.57</v>
      </c>
      <c r="T633" s="45">
        <v>0</v>
      </c>
      <c r="U633" s="15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BM634" s="55"/>
    </row>
    <row r="635" spans="1:65" ht="15">
      <c r="B635" s="8" t="s">
        <v>575</v>
      </c>
      <c r="BM635" s="28" t="s">
        <v>67</v>
      </c>
    </row>
    <row r="636" spans="1:65" ht="15">
      <c r="A636" s="25" t="s">
        <v>58</v>
      </c>
      <c r="B636" s="18" t="s">
        <v>112</v>
      </c>
      <c r="C636" s="15" t="s">
        <v>113</v>
      </c>
      <c r="D636" s="16" t="s">
        <v>227</v>
      </c>
      <c r="E636" s="17" t="s">
        <v>227</v>
      </c>
      <c r="F636" s="17" t="s">
        <v>227</v>
      </c>
      <c r="G636" s="17" t="s">
        <v>227</v>
      </c>
      <c r="H636" s="17" t="s">
        <v>227</v>
      </c>
      <c r="I636" s="17" t="s">
        <v>227</v>
      </c>
      <c r="J636" s="17" t="s">
        <v>227</v>
      </c>
      <c r="K636" s="17" t="s">
        <v>227</v>
      </c>
      <c r="L636" s="17" t="s">
        <v>227</v>
      </c>
      <c r="M636" s="17" t="s">
        <v>227</v>
      </c>
      <c r="N636" s="17" t="s">
        <v>227</v>
      </c>
      <c r="O636" s="17" t="s">
        <v>227</v>
      </c>
      <c r="P636" s="17" t="s">
        <v>227</v>
      </c>
      <c r="Q636" s="17" t="s">
        <v>227</v>
      </c>
      <c r="R636" s="17" t="s">
        <v>227</v>
      </c>
      <c r="S636" s="17" t="s">
        <v>227</v>
      </c>
      <c r="T636" s="17" t="s">
        <v>227</v>
      </c>
      <c r="U636" s="15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228</v>
      </c>
      <c r="C637" s="9" t="s">
        <v>228</v>
      </c>
      <c r="D637" s="151" t="s">
        <v>230</v>
      </c>
      <c r="E637" s="152" t="s">
        <v>231</v>
      </c>
      <c r="F637" s="152" t="s">
        <v>233</v>
      </c>
      <c r="G637" s="152" t="s">
        <v>234</v>
      </c>
      <c r="H637" s="152" t="s">
        <v>236</v>
      </c>
      <c r="I637" s="152" t="s">
        <v>237</v>
      </c>
      <c r="J637" s="152" t="s">
        <v>238</v>
      </c>
      <c r="K637" s="152" t="s">
        <v>239</v>
      </c>
      <c r="L637" s="152" t="s">
        <v>240</v>
      </c>
      <c r="M637" s="152" t="s">
        <v>280</v>
      </c>
      <c r="N637" s="152" t="s">
        <v>243</v>
      </c>
      <c r="O637" s="152" t="s">
        <v>244</v>
      </c>
      <c r="P637" s="152" t="s">
        <v>245</v>
      </c>
      <c r="Q637" s="152" t="s">
        <v>246</v>
      </c>
      <c r="R637" s="152" t="s">
        <v>247</v>
      </c>
      <c r="S637" s="152" t="s">
        <v>248</v>
      </c>
      <c r="T637" s="152" t="s">
        <v>250</v>
      </c>
      <c r="U637" s="15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1</v>
      </c>
    </row>
    <row r="638" spans="1:65">
      <c r="A638" s="30"/>
      <c r="B638" s="19"/>
      <c r="C638" s="9"/>
      <c r="D638" s="10" t="s">
        <v>116</v>
      </c>
      <c r="E638" s="11" t="s">
        <v>304</v>
      </c>
      <c r="F638" s="11" t="s">
        <v>300</v>
      </c>
      <c r="G638" s="11" t="s">
        <v>301</v>
      </c>
      <c r="H638" s="11" t="s">
        <v>300</v>
      </c>
      <c r="I638" s="11" t="s">
        <v>301</v>
      </c>
      <c r="J638" s="11" t="s">
        <v>301</v>
      </c>
      <c r="K638" s="11" t="s">
        <v>301</v>
      </c>
      <c r="L638" s="11" t="s">
        <v>301</v>
      </c>
      <c r="M638" s="11" t="s">
        <v>301</v>
      </c>
      <c r="N638" s="11" t="s">
        <v>300</v>
      </c>
      <c r="O638" s="11" t="s">
        <v>116</v>
      </c>
      <c r="P638" s="11" t="s">
        <v>301</v>
      </c>
      <c r="Q638" s="11" t="s">
        <v>300</v>
      </c>
      <c r="R638" s="11" t="s">
        <v>300</v>
      </c>
      <c r="S638" s="11" t="s">
        <v>300</v>
      </c>
      <c r="T638" s="11" t="s">
        <v>301</v>
      </c>
      <c r="U638" s="15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3</v>
      </c>
    </row>
    <row r="639" spans="1:65">
      <c r="A639" s="30"/>
      <c r="B639" s="19"/>
      <c r="C639" s="9"/>
      <c r="D639" s="26"/>
      <c r="E639" s="26" t="s">
        <v>305</v>
      </c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15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3</v>
      </c>
    </row>
    <row r="640" spans="1:65">
      <c r="A640" s="30"/>
      <c r="B640" s="18">
        <v>1</v>
      </c>
      <c r="C640" s="14">
        <v>1</v>
      </c>
      <c r="D640" s="212">
        <v>5.3899999999999997E-2</v>
      </c>
      <c r="E640" s="212">
        <v>5.1984199999999994E-2</v>
      </c>
      <c r="F640" s="212">
        <v>5.445238303564999E-2</v>
      </c>
      <c r="G640" s="222">
        <v>4.4999999999999998E-2</v>
      </c>
      <c r="H640" s="222">
        <v>4.7500000000000001E-2</v>
      </c>
      <c r="I640" s="212">
        <v>5.5999999999999994E-2</v>
      </c>
      <c r="J640" s="212">
        <v>5.5E-2</v>
      </c>
      <c r="K640" s="212">
        <v>5.5E-2</v>
      </c>
      <c r="L640" s="212">
        <v>5.2999999999999999E-2</v>
      </c>
      <c r="M640" s="212">
        <v>5.5E-2</v>
      </c>
      <c r="N640" s="222">
        <v>7.5806382154751342E-2</v>
      </c>
      <c r="O640" s="212">
        <v>0.05</v>
      </c>
      <c r="P640" s="212">
        <v>5.45E-2</v>
      </c>
      <c r="Q640" s="212">
        <v>5.5599999999999997E-2</v>
      </c>
      <c r="R640" s="212">
        <v>5.4600000000000003E-2</v>
      </c>
      <c r="S640" s="212">
        <v>5.3999999999999999E-2</v>
      </c>
      <c r="T640" s="212">
        <v>5.5E-2</v>
      </c>
      <c r="U640" s="203"/>
      <c r="V640" s="204"/>
      <c r="W640" s="204"/>
      <c r="X640" s="204"/>
      <c r="Y640" s="204"/>
      <c r="Z640" s="204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4"/>
      <c r="AT640" s="204"/>
      <c r="AU640" s="204"/>
      <c r="AV640" s="204"/>
      <c r="AW640" s="204"/>
      <c r="AX640" s="204"/>
      <c r="AY640" s="204"/>
      <c r="AZ640" s="204"/>
      <c r="BA640" s="204"/>
      <c r="BB640" s="204"/>
      <c r="BC640" s="204"/>
      <c r="BD640" s="204"/>
      <c r="BE640" s="204"/>
      <c r="BF640" s="204"/>
      <c r="BG640" s="204"/>
      <c r="BH640" s="204"/>
      <c r="BI640" s="204"/>
      <c r="BJ640" s="204"/>
      <c r="BK640" s="204"/>
      <c r="BL640" s="204"/>
      <c r="BM640" s="213">
        <v>1</v>
      </c>
    </row>
    <row r="641" spans="1:65">
      <c r="A641" s="30"/>
      <c r="B641" s="19">
        <v>1</v>
      </c>
      <c r="C641" s="9">
        <v>2</v>
      </c>
      <c r="D641" s="24">
        <v>5.4399999999999997E-2</v>
      </c>
      <c r="E641" s="24">
        <v>5.2923749999999999E-2</v>
      </c>
      <c r="F641" s="24">
        <v>5.3120801940799996E-2</v>
      </c>
      <c r="G641" s="223">
        <v>4.2999999999999997E-2</v>
      </c>
      <c r="H641" s="223">
        <v>4.8399999999999999E-2</v>
      </c>
      <c r="I641" s="24">
        <v>5.6999999999999995E-2</v>
      </c>
      <c r="J641" s="24">
        <v>5.5999999999999994E-2</v>
      </c>
      <c r="K641" s="24">
        <v>5.5E-2</v>
      </c>
      <c r="L641" s="24">
        <v>5.3999999999999999E-2</v>
      </c>
      <c r="M641" s="24">
        <v>5.5E-2</v>
      </c>
      <c r="N641" s="223">
        <v>6.9703100115170127E-2</v>
      </c>
      <c r="O641" s="24">
        <v>0.05</v>
      </c>
      <c r="P641" s="24">
        <v>5.5599999999999997E-2</v>
      </c>
      <c r="Q641" s="24">
        <v>5.45E-2</v>
      </c>
      <c r="R641" s="24">
        <v>5.2700000000000004E-2</v>
      </c>
      <c r="S641" s="24">
        <v>5.1999999999999998E-2</v>
      </c>
      <c r="T641" s="24">
        <v>5.5E-2</v>
      </c>
      <c r="U641" s="203"/>
      <c r="V641" s="204"/>
      <c r="W641" s="204"/>
      <c r="X641" s="204"/>
      <c r="Y641" s="204"/>
      <c r="Z641" s="204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04"/>
      <c r="AT641" s="204"/>
      <c r="AU641" s="204"/>
      <c r="AV641" s="204"/>
      <c r="AW641" s="204"/>
      <c r="AX641" s="204"/>
      <c r="AY641" s="204"/>
      <c r="AZ641" s="204"/>
      <c r="BA641" s="204"/>
      <c r="BB641" s="204"/>
      <c r="BC641" s="204"/>
      <c r="BD641" s="204"/>
      <c r="BE641" s="204"/>
      <c r="BF641" s="204"/>
      <c r="BG641" s="204"/>
      <c r="BH641" s="204"/>
      <c r="BI641" s="204"/>
      <c r="BJ641" s="204"/>
      <c r="BK641" s="204"/>
      <c r="BL641" s="204"/>
      <c r="BM641" s="213">
        <v>5</v>
      </c>
    </row>
    <row r="642" spans="1:65">
      <c r="A642" s="30"/>
      <c r="B642" s="19">
        <v>1</v>
      </c>
      <c r="C642" s="9">
        <v>3</v>
      </c>
      <c r="D642" s="24">
        <v>5.45E-2</v>
      </c>
      <c r="E642" s="24">
        <v>5.2992150000000002E-2</v>
      </c>
      <c r="F642" s="24">
        <v>5.3056308270049993E-2</v>
      </c>
      <c r="G642" s="223">
        <v>4.7E-2</v>
      </c>
      <c r="H642" s="223">
        <v>0.05</v>
      </c>
      <c r="I642" s="24">
        <v>5.5E-2</v>
      </c>
      <c r="J642" s="24">
        <v>5.5E-2</v>
      </c>
      <c r="K642" s="24">
        <v>5.6999999999999995E-2</v>
      </c>
      <c r="L642" s="24">
        <v>5.5E-2</v>
      </c>
      <c r="M642" s="24">
        <v>5.5E-2</v>
      </c>
      <c r="N642" s="223">
        <v>6.9740879038490203E-2</v>
      </c>
      <c r="O642" s="24">
        <v>0.05</v>
      </c>
      <c r="P642" s="24">
        <v>5.6499999999999995E-2</v>
      </c>
      <c r="Q642" s="24">
        <v>5.3200000000000004E-2</v>
      </c>
      <c r="R642" s="24">
        <v>5.2700000000000004E-2</v>
      </c>
      <c r="S642" s="24">
        <v>5.2999999999999999E-2</v>
      </c>
      <c r="T642" s="24">
        <v>5.6000000000000008E-2</v>
      </c>
      <c r="U642" s="203"/>
      <c r="V642" s="204"/>
      <c r="W642" s="204"/>
      <c r="X642" s="204"/>
      <c r="Y642" s="204"/>
      <c r="Z642" s="204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4"/>
      <c r="AT642" s="204"/>
      <c r="AU642" s="204"/>
      <c r="AV642" s="204"/>
      <c r="AW642" s="204"/>
      <c r="AX642" s="204"/>
      <c r="AY642" s="204"/>
      <c r="AZ642" s="204"/>
      <c r="BA642" s="204"/>
      <c r="BB642" s="204"/>
      <c r="BC642" s="204"/>
      <c r="BD642" s="204"/>
      <c r="BE642" s="204"/>
      <c r="BF642" s="204"/>
      <c r="BG642" s="204"/>
      <c r="BH642" s="204"/>
      <c r="BI642" s="204"/>
      <c r="BJ642" s="204"/>
      <c r="BK642" s="204"/>
      <c r="BL642" s="204"/>
      <c r="BM642" s="213">
        <v>16</v>
      </c>
    </row>
    <row r="643" spans="1:65">
      <c r="A643" s="30"/>
      <c r="B643" s="19">
        <v>1</v>
      </c>
      <c r="C643" s="9">
        <v>4</v>
      </c>
      <c r="D643" s="24">
        <v>5.2400000000000002E-2</v>
      </c>
      <c r="E643" s="24">
        <v>5.2986699999999998E-2</v>
      </c>
      <c r="F643" s="24">
        <v>5.3514049644900002E-2</v>
      </c>
      <c r="G643" s="223">
        <v>4.3999999999999997E-2</v>
      </c>
      <c r="H643" s="223">
        <v>4.9600000000000005E-2</v>
      </c>
      <c r="I643" s="24">
        <v>5.5999999999999994E-2</v>
      </c>
      <c r="J643" s="24">
        <v>5.5999999999999994E-2</v>
      </c>
      <c r="K643" s="24">
        <v>5.5E-2</v>
      </c>
      <c r="L643" s="24">
        <v>5.3999999999999999E-2</v>
      </c>
      <c r="M643" s="24">
        <v>5.3999999999999999E-2</v>
      </c>
      <c r="N643" s="223">
        <v>7.327400818407924E-2</v>
      </c>
      <c r="O643" s="24">
        <v>0.05</v>
      </c>
      <c r="P643" s="24">
        <v>5.2899999999999996E-2</v>
      </c>
      <c r="Q643" s="24">
        <v>5.1500000000000004E-2</v>
      </c>
      <c r="R643" s="24">
        <v>5.45E-2</v>
      </c>
      <c r="S643" s="24">
        <v>5.3999999999999999E-2</v>
      </c>
      <c r="T643" s="24">
        <v>5.3999999999999999E-2</v>
      </c>
      <c r="U643" s="203"/>
      <c r="V643" s="204"/>
      <c r="W643" s="204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213">
        <v>5.3861778572413088E-2</v>
      </c>
    </row>
    <row r="644" spans="1:65">
      <c r="A644" s="30"/>
      <c r="B644" s="19">
        <v>1</v>
      </c>
      <c r="C644" s="9">
        <v>5</v>
      </c>
      <c r="D644" s="24">
        <v>5.3399999999999996E-2</v>
      </c>
      <c r="E644" s="24">
        <v>5.2466549999999994E-2</v>
      </c>
      <c r="F644" s="24">
        <v>5.4665295210400006E-2</v>
      </c>
      <c r="G644" s="223">
        <v>4.5999999999999999E-2</v>
      </c>
      <c r="H644" s="223">
        <v>4.7899999999999998E-2</v>
      </c>
      <c r="I644" s="24">
        <v>5.5E-2</v>
      </c>
      <c r="J644" s="24">
        <v>5.5999999999999994E-2</v>
      </c>
      <c r="K644" s="24">
        <v>5.5999999999999994E-2</v>
      </c>
      <c r="L644" s="24">
        <v>5.3999999999999999E-2</v>
      </c>
      <c r="M644" s="24">
        <v>5.5E-2</v>
      </c>
      <c r="N644" s="223">
        <v>7.4279726820955308E-2</v>
      </c>
      <c r="O644" s="24">
        <v>0.05</v>
      </c>
      <c r="P644" s="24">
        <v>5.2400000000000002E-2</v>
      </c>
      <c r="Q644" s="24">
        <v>5.1999999999999998E-2</v>
      </c>
      <c r="R644" s="24">
        <v>5.3399999999999996E-2</v>
      </c>
      <c r="S644" s="24">
        <v>5.2999999999999999E-2</v>
      </c>
      <c r="T644" s="24">
        <v>5.6000000000000008E-2</v>
      </c>
      <c r="U644" s="203"/>
      <c r="V644" s="204"/>
      <c r="W644" s="204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213">
        <v>51</v>
      </c>
    </row>
    <row r="645" spans="1:65">
      <c r="A645" s="30"/>
      <c r="B645" s="19">
        <v>1</v>
      </c>
      <c r="C645" s="9">
        <v>6</v>
      </c>
      <c r="D645" s="24">
        <v>5.2899999999999996E-2</v>
      </c>
      <c r="E645" s="24">
        <v>5.2725800000000003E-2</v>
      </c>
      <c r="F645" s="24">
        <v>5.2901411980900002E-2</v>
      </c>
      <c r="G645" s="223">
        <v>4.3999999999999997E-2</v>
      </c>
      <c r="H645" s="223">
        <v>4.8899999999999999E-2</v>
      </c>
      <c r="I645" s="24">
        <v>5.3999999999999999E-2</v>
      </c>
      <c r="J645" s="24">
        <v>5.5E-2</v>
      </c>
      <c r="K645" s="24">
        <v>5.3999999999999999E-2</v>
      </c>
      <c r="L645" s="24">
        <v>5.2999999999999999E-2</v>
      </c>
      <c r="M645" s="24">
        <v>5.3999999999999999E-2</v>
      </c>
      <c r="N645" s="223">
        <v>7.3668425074687627E-2</v>
      </c>
      <c r="O645" s="24">
        <v>0.05</v>
      </c>
      <c r="P645" s="24">
        <v>5.4100000000000002E-2</v>
      </c>
      <c r="Q645" s="24">
        <v>5.0699999999999995E-2</v>
      </c>
      <c r="R645" s="24">
        <v>5.3700000000000005E-2</v>
      </c>
      <c r="S645" s="24">
        <v>5.3999999999999999E-2</v>
      </c>
      <c r="T645" s="24">
        <v>5.5E-2</v>
      </c>
      <c r="U645" s="203"/>
      <c r="V645" s="204"/>
      <c r="W645" s="204"/>
      <c r="X645" s="204"/>
      <c r="Y645" s="204"/>
      <c r="Z645" s="204"/>
      <c r="AA645" s="204"/>
      <c r="AB645" s="204"/>
      <c r="AC645" s="204"/>
      <c r="AD645" s="204"/>
      <c r="AE645" s="204"/>
      <c r="AF645" s="204"/>
      <c r="AG645" s="204"/>
      <c r="AH645" s="204"/>
      <c r="AI645" s="204"/>
      <c r="AJ645" s="204"/>
      <c r="AK645" s="204"/>
      <c r="AL645" s="204"/>
      <c r="AM645" s="204"/>
      <c r="AN645" s="204"/>
      <c r="AO645" s="204"/>
      <c r="AP645" s="204"/>
      <c r="AQ645" s="204"/>
      <c r="AR645" s="204"/>
      <c r="AS645" s="204"/>
      <c r="AT645" s="204"/>
      <c r="AU645" s="204"/>
      <c r="AV645" s="204"/>
      <c r="AW645" s="204"/>
      <c r="AX645" s="204"/>
      <c r="AY645" s="204"/>
      <c r="AZ645" s="204"/>
      <c r="BA645" s="204"/>
      <c r="BB645" s="204"/>
      <c r="BC645" s="204"/>
      <c r="BD645" s="204"/>
      <c r="BE645" s="204"/>
      <c r="BF645" s="204"/>
      <c r="BG645" s="204"/>
      <c r="BH645" s="204"/>
      <c r="BI645" s="204"/>
      <c r="BJ645" s="204"/>
      <c r="BK645" s="204"/>
      <c r="BL645" s="204"/>
      <c r="BM645" s="56"/>
    </row>
    <row r="646" spans="1:65">
      <c r="A646" s="30"/>
      <c r="B646" s="20" t="s">
        <v>260</v>
      </c>
      <c r="C646" s="12"/>
      <c r="D646" s="214">
        <v>5.3583333333333337E-2</v>
      </c>
      <c r="E646" s="214">
        <v>5.2679858333333329E-2</v>
      </c>
      <c r="F646" s="214">
        <v>5.3618375013783331E-2</v>
      </c>
      <c r="G646" s="214">
        <v>4.4833333333333329E-2</v>
      </c>
      <c r="H646" s="214">
        <v>4.8716666666666665E-2</v>
      </c>
      <c r="I646" s="214">
        <v>5.5499999999999994E-2</v>
      </c>
      <c r="J646" s="214">
        <v>5.5499999999999994E-2</v>
      </c>
      <c r="K646" s="214">
        <v>5.5333333333333325E-2</v>
      </c>
      <c r="L646" s="214">
        <v>5.3833333333333337E-2</v>
      </c>
      <c r="M646" s="214">
        <v>5.4666666666666669E-2</v>
      </c>
      <c r="N646" s="214">
        <v>7.2745420231355648E-2</v>
      </c>
      <c r="O646" s="214">
        <v>4.9999999999999996E-2</v>
      </c>
      <c r="P646" s="214">
        <v>5.4333333333333338E-2</v>
      </c>
      <c r="Q646" s="214">
        <v>5.2916666666666667E-2</v>
      </c>
      <c r="R646" s="214">
        <v>5.3600000000000002E-2</v>
      </c>
      <c r="S646" s="214">
        <v>5.3333333333333337E-2</v>
      </c>
      <c r="T646" s="214">
        <v>5.5166666666666669E-2</v>
      </c>
      <c r="U646" s="203"/>
      <c r="V646" s="204"/>
      <c r="W646" s="204"/>
      <c r="X646" s="204"/>
      <c r="Y646" s="204"/>
      <c r="Z646" s="204"/>
      <c r="AA646" s="204"/>
      <c r="AB646" s="204"/>
      <c r="AC646" s="204"/>
      <c r="AD646" s="204"/>
      <c r="AE646" s="204"/>
      <c r="AF646" s="204"/>
      <c r="AG646" s="204"/>
      <c r="AH646" s="204"/>
      <c r="AI646" s="204"/>
      <c r="AJ646" s="204"/>
      <c r="AK646" s="204"/>
      <c r="AL646" s="204"/>
      <c r="AM646" s="204"/>
      <c r="AN646" s="204"/>
      <c r="AO646" s="204"/>
      <c r="AP646" s="204"/>
      <c r="AQ646" s="204"/>
      <c r="AR646" s="204"/>
      <c r="AS646" s="204"/>
      <c r="AT646" s="204"/>
      <c r="AU646" s="204"/>
      <c r="AV646" s="204"/>
      <c r="AW646" s="204"/>
      <c r="AX646" s="204"/>
      <c r="AY646" s="204"/>
      <c r="AZ646" s="204"/>
      <c r="BA646" s="204"/>
      <c r="BB646" s="204"/>
      <c r="BC646" s="204"/>
      <c r="BD646" s="204"/>
      <c r="BE646" s="204"/>
      <c r="BF646" s="204"/>
      <c r="BG646" s="204"/>
      <c r="BH646" s="204"/>
      <c r="BI646" s="204"/>
      <c r="BJ646" s="204"/>
      <c r="BK646" s="204"/>
      <c r="BL646" s="204"/>
      <c r="BM646" s="56"/>
    </row>
    <row r="647" spans="1:65">
      <c r="A647" s="30"/>
      <c r="B647" s="3" t="s">
        <v>261</v>
      </c>
      <c r="C647" s="29"/>
      <c r="D647" s="24">
        <v>5.3649999999999996E-2</v>
      </c>
      <c r="E647" s="24">
        <v>5.2824775000000004E-2</v>
      </c>
      <c r="F647" s="24">
        <v>5.3317425792849996E-2</v>
      </c>
      <c r="G647" s="24">
        <v>4.4499999999999998E-2</v>
      </c>
      <c r="H647" s="24">
        <v>4.8649999999999999E-2</v>
      </c>
      <c r="I647" s="24">
        <v>5.5499999999999994E-2</v>
      </c>
      <c r="J647" s="24">
        <v>5.5499999999999994E-2</v>
      </c>
      <c r="K647" s="24">
        <v>5.5E-2</v>
      </c>
      <c r="L647" s="24">
        <v>5.3999999999999999E-2</v>
      </c>
      <c r="M647" s="24">
        <v>5.5E-2</v>
      </c>
      <c r="N647" s="24">
        <v>7.347121662938344E-2</v>
      </c>
      <c r="O647" s="24">
        <v>0.05</v>
      </c>
      <c r="P647" s="24">
        <v>5.4300000000000001E-2</v>
      </c>
      <c r="Q647" s="24">
        <v>5.2600000000000001E-2</v>
      </c>
      <c r="R647" s="24">
        <v>5.355E-2</v>
      </c>
      <c r="S647" s="24">
        <v>5.3499999999999999E-2</v>
      </c>
      <c r="T647" s="24">
        <v>5.5E-2</v>
      </c>
      <c r="U647" s="203"/>
      <c r="V647" s="204"/>
      <c r="W647" s="204"/>
      <c r="X647" s="204"/>
      <c r="Y647" s="204"/>
      <c r="Z647" s="204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56"/>
    </row>
    <row r="648" spans="1:65">
      <c r="A648" s="30"/>
      <c r="B648" s="3" t="s">
        <v>262</v>
      </c>
      <c r="C648" s="29"/>
      <c r="D648" s="24">
        <v>8.3765545820860363E-4</v>
      </c>
      <c r="E648" s="24">
        <v>3.9565455566272531E-4</v>
      </c>
      <c r="F648" s="24">
        <v>7.5895046466878391E-4</v>
      </c>
      <c r="G648" s="24">
        <v>1.4719601443879758E-3</v>
      </c>
      <c r="H648" s="24">
        <v>9.7039510853397769E-4</v>
      </c>
      <c r="I648" s="24">
        <v>1.0488088481701492E-3</v>
      </c>
      <c r="J648" s="24">
        <v>5.4772255750516286E-4</v>
      </c>
      <c r="K648" s="24">
        <v>1.0327955589886425E-3</v>
      </c>
      <c r="L648" s="24">
        <v>7.5277265270908163E-4</v>
      </c>
      <c r="M648" s="24">
        <v>5.1639777949432275E-4</v>
      </c>
      <c r="N648" s="24">
        <v>2.4955122616776865E-3</v>
      </c>
      <c r="O648" s="24">
        <v>7.6011774306101464E-18</v>
      </c>
      <c r="P648" s="24">
        <v>1.5603418428878529E-3</v>
      </c>
      <c r="Q648" s="24">
        <v>1.8734104373219088E-3</v>
      </c>
      <c r="R648" s="24">
        <v>8.3426614458456769E-4</v>
      </c>
      <c r="S648" s="24">
        <v>8.1649658092772682E-4</v>
      </c>
      <c r="T648" s="24">
        <v>7.5277265270908477E-4</v>
      </c>
      <c r="U648" s="203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56"/>
    </row>
    <row r="649" spans="1:65">
      <c r="A649" s="30"/>
      <c r="B649" s="3" t="s">
        <v>86</v>
      </c>
      <c r="C649" s="29"/>
      <c r="D649" s="13">
        <v>1.5632761272944391E-2</v>
      </c>
      <c r="E649" s="13">
        <v>7.5105470701764161E-3</v>
      </c>
      <c r="F649" s="13">
        <v>1.415467112671142E-2</v>
      </c>
      <c r="G649" s="13">
        <v>3.2831824781887939E-2</v>
      </c>
      <c r="H649" s="13">
        <v>1.9919160626766564E-2</v>
      </c>
      <c r="I649" s="13">
        <v>1.8897456723786475E-2</v>
      </c>
      <c r="J649" s="13">
        <v>9.8688749100029356E-3</v>
      </c>
      <c r="K649" s="13">
        <v>1.8664979981722458E-2</v>
      </c>
      <c r="L649" s="13">
        <v>1.3983392929580462E-2</v>
      </c>
      <c r="M649" s="13">
        <v>9.4463008444083431E-3</v>
      </c>
      <c r="N649" s="13">
        <v>3.4304733600288413E-2</v>
      </c>
      <c r="O649" s="13">
        <v>1.5202354861220294E-16</v>
      </c>
      <c r="P649" s="13">
        <v>2.8717948028610787E-2</v>
      </c>
      <c r="Q649" s="13">
        <v>3.5403031886398276E-2</v>
      </c>
      <c r="R649" s="13">
        <v>1.5564666876577754E-2</v>
      </c>
      <c r="S649" s="13">
        <v>1.5309310892394876E-2</v>
      </c>
      <c r="T649" s="13">
        <v>1.3645425728865585E-2</v>
      </c>
      <c r="U649" s="15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263</v>
      </c>
      <c r="C650" s="29"/>
      <c r="D650" s="13">
        <v>-5.1696257802813506E-3</v>
      </c>
      <c r="E650" s="13">
        <v>-2.1943579852097828E-2</v>
      </c>
      <c r="F650" s="13">
        <v>-4.5190404973819431E-3</v>
      </c>
      <c r="G650" s="13">
        <v>-0.1676224862671718</v>
      </c>
      <c r="H650" s="13">
        <v>-9.5524359612989884E-2</v>
      </c>
      <c r="I650" s="13">
        <v>3.0415286516846773E-2</v>
      </c>
      <c r="J650" s="13">
        <v>3.0415286516846773E-2</v>
      </c>
      <c r="K650" s="13">
        <v>2.7320946317096473E-2</v>
      </c>
      <c r="L650" s="13">
        <v>-5.2811548065589964E-4</v>
      </c>
      <c r="M650" s="13">
        <v>1.4943585518095492E-2</v>
      </c>
      <c r="N650" s="13">
        <v>0.35059446901767144</v>
      </c>
      <c r="O650" s="13">
        <v>-7.1697940074912703E-2</v>
      </c>
      <c r="P650" s="13">
        <v>8.7549051185948912E-3</v>
      </c>
      <c r="Q650" s="13">
        <v>-1.7546986579282553E-2</v>
      </c>
      <c r="R650" s="13">
        <v>-4.8601917603063871E-3</v>
      </c>
      <c r="S650" s="13">
        <v>-9.8111360799068015E-3</v>
      </c>
      <c r="T650" s="13">
        <v>2.4226606117346394E-2</v>
      </c>
      <c r="U650" s="15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264</v>
      </c>
      <c r="C651" s="47"/>
      <c r="D651" s="45">
        <v>0.02</v>
      </c>
      <c r="E651" s="45">
        <v>0.6</v>
      </c>
      <c r="F651" s="45">
        <v>0</v>
      </c>
      <c r="G651" s="45">
        <v>5.65</v>
      </c>
      <c r="H651" s="45">
        <v>3.15</v>
      </c>
      <c r="I651" s="45">
        <v>1.21</v>
      </c>
      <c r="J651" s="45">
        <v>1.21</v>
      </c>
      <c r="K651" s="45">
        <v>1.1000000000000001</v>
      </c>
      <c r="L651" s="45">
        <v>0.14000000000000001</v>
      </c>
      <c r="M651" s="45">
        <v>0.67</v>
      </c>
      <c r="N651" s="45">
        <v>12.3</v>
      </c>
      <c r="O651" s="45">
        <v>2.33</v>
      </c>
      <c r="P651" s="45">
        <v>0.46</v>
      </c>
      <c r="Q651" s="45">
        <v>0.45</v>
      </c>
      <c r="R651" s="45">
        <v>0.01</v>
      </c>
      <c r="S651" s="45">
        <v>0.18</v>
      </c>
      <c r="T651" s="45">
        <v>1</v>
      </c>
      <c r="U651" s="15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BM652" s="55"/>
    </row>
    <row r="653" spans="1:65" ht="15">
      <c r="B653" s="8" t="s">
        <v>576</v>
      </c>
      <c r="BM653" s="28" t="s">
        <v>67</v>
      </c>
    </row>
    <row r="654" spans="1:65" ht="15">
      <c r="A654" s="25" t="s">
        <v>37</v>
      </c>
      <c r="B654" s="18" t="s">
        <v>112</v>
      </c>
      <c r="C654" s="15" t="s">
        <v>113</v>
      </c>
      <c r="D654" s="16" t="s">
        <v>227</v>
      </c>
      <c r="E654" s="17" t="s">
        <v>227</v>
      </c>
      <c r="F654" s="17" t="s">
        <v>227</v>
      </c>
      <c r="G654" s="17" t="s">
        <v>227</v>
      </c>
      <c r="H654" s="17" t="s">
        <v>227</v>
      </c>
      <c r="I654" s="17" t="s">
        <v>227</v>
      </c>
      <c r="J654" s="17" t="s">
        <v>227</v>
      </c>
      <c r="K654" s="17" t="s">
        <v>227</v>
      </c>
      <c r="L654" s="17" t="s">
        <v>227</v>
      </c>
      <c r="M654" s="17" t="s">
        <v>227</v>
      </c>
      <c r="N654" s="17" t="s">
        <v>227</v>
      </c>
      <c r="O654" s="17" t="s">
        <v>227</v>
      </c>
      <c r="P654" s="17" t="s">
        <v>227</v>
      </c>
      <c r="Q654" s="17" t="s">
        <v>227</v>
      </c>
      <c r="R654" s="17" t="s">
        <v>227</v>
      </c>
      <c r="S654" s="17" t="s">
        <v>227</v>
      </c>
      <c r="T654" s="17" t="s">
        <v>227</v>
      </c>
      <c r="U654" s="15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 t="s">
        <v>228</v>
      </c>
      <c r="C655" s="9" t="s">
        <v>228</v>
      </c>
      <c r="D655" s="151" t="s">
        <v>230</v>
      </c>
      <c r="E655" s="152" t="s">
        <v>231</v>
      </c>
      <c r="F655" s="152" t="s">
        <v>233</v>
      </c>
      <c r="G655" s="152" t="s">
        <v>234</v>
      </c>
      <c r="H655" s="152" t="s">
        <v>236</v>
      </c>
      <c r="I655" s="152" t="s">
        <v>237</v>
      </c>
      <c r="J655" s="152" t="s">
        <v>238</v>
      </c>
      <c r="K655" s="152" t="s">
        <v>239</v>
      </c>
      <c r="L655" s="152" t="s">
        <v>240</v>
      </c>
      <c r="M655" s="152" t="s">
        <v>280</v>
      </c>
      <c r="N655" s="152" t="s">
        <v>243</v>
      </c>
      <c r="O655" s="152" t="s">
        <v>244</v>
      </c>
      <c r="P655" s="152" t="s">
        <v>245</v>
      </c>
      <c r="Q655" s="152" t="s">
        <v>246</v>
      </c>
      <c r="R655" s="152" t="s">
        <v>247</v>
      </c>
      <c r="S655" s="152" t="s">
        <v>248</v>
      </c>
      <c r="T655" s="152" t="s">
        <v>250</v>
      </c>
      <c r="U655" s="15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 t="s">
        <v>3</v>
      </c>
    </row>
    <row r="656" spans="1:65">
      <c r="A656" s="30"/>
      <c r="B656" s="19"/>
      <c r="C656" s="9"/>
      <c r="D656" s="10" t="s">
        <v>300</v>
      </c>
      <c r="E656" s="11" t="s">
        <v>116</v>
      </c>
      <c r="F656" s="11" t="s">
        <v>300</v>
      </c>
      <c r="G656" s="11" t="s">
        <v>301</v>
      </c>
      <c r="H656" s="11" t="s">
        <v>300</v>
      </c>
      <c r="I656" s="11" t="s">
        <v>301</v>
      </c>
      <c r="J656" s="11" t="s">
        <v>301</v>
      </c>
      <c r="K656" s="11" t="s">
        <v>301</v>
      </c>
      <c r="L656" s="11" t="s">
        <v>301</v>
      </c>
      <c r="M656" s="11" t="s">
        <v>301</v>
      </c>
      <c r="N656" s="11" t="s">
        <v>300</v>
      </c>
      <c r="O656" s="11" t="s">
        <v>300</v>
      </c>
      <c r="P656" s="11" t="s">
        <v>301</v>
      </c>
      <c r="Q656" s="11" t="s">
        <v>116</v>
      </c>
      <c r="R656" s="11" t="s">
        <v>300</v>
      </c>
      <c r="S656" s="11" t="s">
        <v>300</v>
      </c>
      <c r="T656" s="11" t="s">
        <v>301</v>
      </c>
      <c r="U656" s="15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/>
      <c r="C657" s="9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15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2</v>
      </c>
    </row>
    <row r="658" spans="1:65">
      <c r="A658" s="30"/>
      <c r="B658" s="18">
        <v>1</v>
      </c>
      <c r="C658" s="14">
        <v>1</v>
      </c>
      <c r="D658" s="215">
        <v>48.7</v>
      </c>
      <c r="E658" s="215">
        <v>43.704999999999998</v>
      </c>
      <c r="F658" s="215">
        <v>47.479027978802627</v>
      </c>
      <c r="G658" s="228">
        <v>37</v>
      </c>
      <c r="H658" s="215">
        <v>53</v>
      </c>
      <c r="I658" s="215">
        <v>50.5</v>
      </c>
      <c r="J658" s="215">
        <v>49.9</v>
      </c>
      <c r="K658" s="215">
        <v>50.7</v>
      </c>
      <c r="L658" s="215">
        <v>46.2</v>
      </c>
      <c r="M658" s="215">
        <v>50.8</v>
      </c>
      <c r="N658" s="215">
        <v>45.815749304637102</v>
      </c>
      <c r="O658" s="215">
        <v>50</v>
      </c>
      <c r="P658" s="215">
        <v>49.5</v>
      </c>
      <c r="Q658" s="215">
        <v>47</v>
      </c>
      <c r="R658" s="215">
        <v>55</v>
      </c>
      <c r="S658" s="215">
        <v>51.3</v>
      </c>
      <c r="T658" s="215">
        <v>45.8</v>
      </c>
      <c r="U658" s="216"/>
      <c r="V658" s="217"/>
      <c r="W658" s="217"/>
      <c r="X658" s="217"/>
      <c r="Y658" s="217"/>
      <c r="Z658" s="217"/>
      <c r="AA658" s="217"/>
      <c r="AB658" s="217"/>
      <c r="AC658" s="217"/>
      <c r="AD658" s="217"/>
      <c r="AE658" s="217"/>
      <c r="AF658" s="217"/>
      <c r="AG658" s="217"/>
      <c r="AH658" s="217"/>
      <c r="AI658" s="217"/>
      <c r="AJ658" s="217"/>
      <c r="AK658" s="217"/>
      <c r="AL658" s="217"/>
      <c r="AM658" s="217"/>
      <c r="AN658" s="217"/>
      <c r="AO658" s="217"/>
      <c r="AP658" s="217"/>
      <c r="AQ658" s="217"/>
      <c r="AR658" s="217"/>
      <c r="AS658" s="217"/>
      <c r="AT658" s="217"/>
      <c r="AU658" s="217"/>
      <c r="AV658" s="217"/>
      <c r="AW658" s="217"/>
      <c r="AX658" s="217"/>
      <c r="AY658" s="217"/>
      <c r="AZ658" s="217"/>
      <c r="BA658" s="217"/>
      <c r="BB658" s="217"/>
      <c r="BC658" s="217"/>
      <c r="BD658" s="217"/>
      <c r="BE658" s="217"/>
      <c r="BF658" s="217"/>
      <c r="BG658" s="217"/>
      <c r="BH658" s="217"/>
      <c r="BI658" s="217"/>
      <c r="BJ658" s="217"/>
      <c r="BK658" s="217"/>
      <c r="BL658" s="217"/>
      <c r="BM658" s="218">
        <v>1</v>
      </c>
    </row>
    <row r="659" spans="1:65">
      <c r="A659" s="30"/>
      <c r="B659" s="19">
        <v>1</v>
      </c>
      <c r="C659" s="9">
        <v>2</v>
      </c>
      <c r="D659" s="219">
        <v>49.5</v>
      </c>
      <c r="E659" s="219">
        <v>42.682499999999997</v>
      </c>
      <c r="F659" s="219">
        <v>46.983407660085142</v>
      </c>
      <c r="G659" s="229">
        <v>37</v>
      </c>
      <c r="H659" s="219">
        <v>53</v>
      </c>
      <c r="I659" s="219">
        <v>49.9</v>
      </c>
      <c r="J659" s="219">
        <v>49.6</v>
      </c>
      <c r="K659" s="219">
        <v>50</v>
      </c>
      <c r="L659" s="219">
        <v>45.6</v>
      </c>
      <c r="M659" s="219">
        <v>49.1</v>
      </c>
      <c r="N659" s="219">
        <v>41.433123858692603</v>
      </c>
      <c r="O659" s="219">
        <v>49</v>
      </c>
      <c r="P659" s="219">
        <v>49.8</v>
      </c>
      <c r="Q659" s="219">
        <v>47</v>
      </c>
      <c r="R659" s="219">
        <v>54</v>
      </c>
      <c r="S659" s="219">
        <v>48.2</v>
      </c>
      <c r="T659" s="219">
        <v>45.5</v>
      </c>
      <c r="U659" s="216"/>
      <c r="V659" s="217"/>
      <c r="W659" s="217"/>
      <c r="X659" s="217"/>
      <c r="Y659" s="217"/>
      <c r="Z659" s="217"/>
      <c r="AA659" s="217"/>
      <c r="AB659" s="217"/>
      <c r="AC659" s="217"/>
      <c r="AD659" s="217"/>
      <c r="AE659" s="217"/>
      <c r="AF659" s="217"/>
      <c r="AG659" s="217"/>
      <c r="AH659" s="217"/>
      <c r="AI659" s="217"/>
      <c r="AJ659" s="217"/>
      <c r="AK659" s="217"/>
      <c r="AL659" s="217"/>
      <c r="AM659" s="217"/>
      <c r="AN659" s="217"/>
      <c r="AO659" s="217"/>
      <c r="AP659" s="217"/>
      <c r="AQ659" s="217"/>
      <c r="AR659" s="217"/>
      <c r="AS659" s="217"/>
      <c r="AT659" s="217"/>
      <c r="AU659" s="217"/>
      <c r="AV659" s="217"/>
      <c r="AW659" s="217"/>
      <c r="AX659" s="217"/>
      <c r="AY659" s="217"/>
      <c r="AZ659" s="217"/>
      <c r="BA659" s="217"/>
      <c r="BB659" s="217"/>
      <c r="BC659" s="217"/>
      <c r="BD659" s="217"/>
      <c r="BE659" s="217"/>
      <c r="BF659" s="217"/>
      <c r="BG659" s="217"/>
      <c r="BH659" s="217"/>
      <c r="BI659" s="217"/>
      <c r="BJ659" s="217"/>
      <c r="BK659" s="217"/>
      <c r="BL659" s="217"/>
      <c r="BM659" s="218">
        <v>26</v>
      </c>
    </row>
    <row r="660" spans="1:65">
      <c r="A660" s="30"/>
      <c r="B660" s="19">
        <v>1</v>
      </c>
      <c r="C660" s="9">
        <v>3</v>
      </c>
      <c r="D660" s="219">
        <v>48.7</v>
      </c>
      <c r="E660" s="219">
        <v>43.716499999999996</v>
      </c>
      <c r="F660" s="219">
        <v>46.862822191491553</v>
      </c>
      <c r="G660" s="229">
        <v>38</v>
      </c>
      <c r="H660" s="219">
        <v>55</v>
      </c>
      <c r="I660" s="219">
        <v>50.9</v>
      </c>
      <c r="J660" s="219">
        <v>50.2</v>
      </c>
      <c r="K660" s="219">
        <v>52.2</v>
      </c>
      <c r="L660" s="219">
        <v>48.1</v>
      </c>
      <c r="M660" s="219">
        <v>49.8</v>
      </c>
      <c r="N660" s="219">
        <v>41.681103493733502</v>
      </c>
      <c r="O660" s="219">
        <v>48</v>
      </c>
      <c r="P660" s="219">
        <v>49.4</v>
      </c>
      <c r="Q660" s="219">
        <v>47</v>
      </c>
      <c r="R660" s="219">
        <v>54</v>
      </c>
      <c r="S660" s="219">
        <v>47.8</v>
      </c>
      <c r="T660" s="219">
        <v>43.3</v>
      </c>
      <c r="U660" s="216"/>
      <c r="V660" s="217"/>
      <c r="W660" s="217"/>
      <c r="X660" s="217"/>
      <c r="Y660" s="217"/>
      <c r="Z660" s="217"/>
      <c r="AA660" s="217"/>
      <c r="AB660" s="217"/>
      <c r="AC660" s="217"/>
      <c r="AD660" s="217"/>
      <c r="AE660" s="217"/>
      <c r="AF660" s="217"/>
      <c r="AG660" s="217"/>
      <c r="AH660" s="217"/>
      <c r="AI660" s="217"/>
      <c r="AJ660" s="217"/>
      <c r="AK660" s="217"/>
      <c r="AL660" s="217"/>
      <c r="AM660" s="217"/>
      <c r="AN660" s="217"/>
      <c r="AO660" s="217"/>
      <c r="AP660" s="217"/>
      <c r="AQ660" s="217"/>
      <c r="AR660" s="217"/>
      <c r="AS660" s="217"/>
      <c r="AT660" s="217"/>
      <c r="AU660" s="217"/>
      <c r="AV660" s="217"/>
      <c r="AW660" s="217"/>
      <c r="AX660" s="217"/>
      <c r="AY660" s="217"/>
      <c r="AZ660" s="217"/>
      <c r="BA660" s="217"/>
      <c r="BB660" s="217"/>
      <c r="BC660" s="217"/>
      <c r="BD660" s="217"/>
      <c r="BE660" s="217"/>
      <c r="BF660" s="217"/>
      <c r="BG660" s="217"/>
      <c r="BH660" s="217"/>
      <c r="BI660" s="217"/>
      <c r="BJ660" s="217"/>
      <c r="BK660" s="217"/>
      <c r="BL660" s="217"/>
      <c r="BM660" s="218">
        <v>16</v>
      </c>
    </row>
    <row r="661" spans="1:65">
      <c r="A661" s="30"/>
      <c r="B661" s="19">
        <v>1</v>
      </c>
      <c r="C661" s="9">
        <v>4</v>
      </c>
      <c r="D661" s="219">
        <v>48.4</v>
      </c>
      <c r="E661" s="230">
        <v>40.979499999999994</v>
      </c>
      <c r="F661" s="219">
        <v>45.885342717958181</v>
      </c>
      <c r="G661" s="229">
        <v>36</v>
      </c>
      <c r="H661" s="219">
        <v>53</v>
      </c>
      <c r="I661" s="219">
        <v>51.4</v>
      </c>
      <c r="J661" s="219">
        <v>50.3</v>
      </c>
      <c r="K661" s="219">
        <v>51.1</v>
      </c>
      <c r="L661" s="219">
        <v>47</v>
      </c>
      <c r="M661" s="219">
        <v>49.8</v>
      </c>
      <c r="N661" s="219">
        <v>44.910453191667202</v>
      </c>
      <c r="O661" s="219">
        <v>49</v>
      </c>
      <c r="P661" s="219">
        <v>48.6</v>
      </c>
      <c r="Q661" s="219">
        <v>47</v>
      </c>
      <c r="R661" s="219">
        <v>56</v>
      </c>
      <c r="S661" s="219">
        <v>46.5</v>
      </c>
      <c r="T661" s="219">
        <v>44.4</v>
      </c>
      <c r="U661" s="216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  <c r="AL661" s="217"/>
      <c r="AM661" s="217"/>
      <c r="AN661" s="217"/>
      <c r="AO661" s="217"/>
      <c r="AP661" s="217"/>
      <c r="AQ661" s="217"/>
      <c r="AR661" s="217"/>
      <c r="AS661" s="217"/>
      <c r="AT661" s="217"/>
      <c r="AU661" s="217"/>
      <c r="AV661" s="217"/>
      <c r="AW661" s="217"/>
      <c r="AX661" s="217"/>
      <c r="AY661" s="217"/>
      <c r="AZ661" s="217"/>
      <c r="BA661" s="217"/>
      <c r="BB661" s="217"/>
      <c r="BC661" s="217"/>
      <c r="BD661" s="217"/>
      <c r="BE661" s="217"/>
      <c r="BF661" s="217"/>
      <c r="BG661" s="217"/>
      <c r="BH661" s="217"/>
      <c r="BI661" s="217"/>
      <c r="BJ661" s="217"/>
      <c r="BK661" s="217"/>
      <c r="BL661" s="217"/>
      <c r="BM661" s="218">
        <v>48.620332810783509</v>
      </c>
    </row>
    <row r="662" spans="1:65">
      <c r="A662" s="30"/>
      <c r="B662" s="19">
        <v>1</v>
      </c>
      <c r="C662" s="9">
        <v>5</v>
      </c>
      <c r="D662" s="219">
        <v>48.6</v>
      </c>
      <c r="E662" s="219">
        <v>43.486499999999992</v>
      </c>
      <c r="F662" s="219">
        <v>48.203669571302321</v>
      </c>
      <c r="G662" s="229">
        <v>37</v>
      </c>
      <c r="H662" s="219">
        <v>55</v>
      </c>
      <c r="I662" s="219">
        <v>52.8</v>
      </c>
      <c r="J662" s="219">
        <v>51.3</v>
      </c>
      <c r="K662" s="219">
        <v>50.7</v>
      </c>
      <c r="L662" s="219">
        <v>47.7</v>
      </c>
      <c r="M662" s="219">
        <v>51.2</v>
      </c>
      <c r="N662" s="219">
        <v>43.890220912118998</v>
      </c>
      <c r="O662" s="219">
        <v>49</v>
      </c>
      <c r="P662" s="219">
        <v>49.4</v>
      </c>
      <c r="Q662" s="219">
        <v>46</v>
      </c>
      <c r="R662" s="219">
        <v>55</v>
      </c>
      <c r="S662" s="219">
        <v>47.6</v>
      </c>
      <c r="T662" s="219">
        <v>45.3</v>
      </c>
      <c r="U662" s="216"/>
      <c r="V662" s="217"/>
      <c r="W662" s="217"/>
      <c r="X662" s="217"/>
      <c r="Y662" s="217"/>
      <c r="Z662" s="217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17"/>
      <c r="AT662" s="217"/>
      <c r="AU662" s="217"/>
      <c r="AV662" s="217"/>
      <c r="AW662" s="217"/>
      <c r="AX662" s="217"/>
      <c r="AY662" s="217"/>
      <c r="AZ662" s="217"/>
      <c r="BA662" s="217"/>
      <c r="BB662" s="217"/>
      <c r="BC662" s="217"/>
      <c r="BD662" s="217"/>
      <c r="BE662" s="217"/>
      <c r="BF662" s="217"/>
      <c r="BG662" s="217"/>
      <c r="BH662" s="217"/>
      <c r="BI662" s="217"/>
      <c r="BJ662" s="217"/>
      <c r="BK662" s="217"/>
      <c r="BL662" s="217"/>
      <c r="BM662" s="218">
        <v>52</v>
      </c>
    </row>
    <row r="663" spans="1:65">
      <c r="A663" s="30"/>
      <c r="B663" s="19">
        <v>1</v>
      </c>
      <c r="C663" s="9">
        <v>6</v>
      </c>
      <c r="D663" s="219">
        <v>50.3</v>
      </c>
      <c r="E663" s="219">
        <v>43.877499999999998</v>
      </c>
      <c r="F663" s="219">
        <v>45.818667253691757</v>
      </c>
      <c r="G663" s="229">
        <v>37</v>
      </c>
      <c r="H663" s="219">
        <v>54</v>
      </c>
      <c r="I663" s="219">
        <v>50.6</v>
      </c>
      <c r="J663" s="219">
        <v>49.7</v>
      </c>
      <c r="K663" s="219">
        <v>49.2</v>
      </c>
      <c r="L663" s="219">
        <v>45.4</v>
      </c>
      <c r="M663" s="219">
        <v>48.8</v>
      </c>
      <c r="N663" s="219">
        <v>44.2267617010368</v>
      </c>
      <c r="O663" s="219">
        <v>49</v>
      </c>
      <c r="P663" s="219">
        <v>47.6</v>
      </c>
      <c r="Q663" s="219">
        <v>47</v>
      </c>
      <c r="R663" s="219">
        <v>55</v>
      </c>
      <c r="S663" s="219">
        <v>46.6</v>
      </c>
      <c r="T663" s="219">
        <v>45.1</v>
      </c>
      <c r="U663" s="216"/>
      <c r="V663" s="217"/>
      <c r="W663" s="217"/>
      <c r="X663" s="217"/>
      <c r="Y663" s="217"/>
      <c r="Z663" s="217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17"/>
      <c r="BK663" s="217"/>
      <c r="BL663" s="217"/>
      <c r="BM663" s="220"/>
    </row>
    <row r="664" spans="1:65">
      <c r="A664" s="30"/>
      <c r="B664" s="20" t="s">
        <v>260</v>
      </c>
      <c r="C664" s="12"/>
      <c r="D664" s="221">
        <v>49.033333333333331</v>
      </c>
      <c r="E664" s="221">
        <v>43.074583333333329</v>
      </c>
      <c r="F664" s="221">
        <v>46.872156228888592</v>
      </c>
      <c r="G664" s="221">
        <v>37</v>
      </c>
      <c r="H664" s="221">
        <v>53.833333333333336</v>
      </c>
      <c r="I664" s="221">
        <v>51.016666666666673</v>
      </c>
      <c r="J664" s="221">
        <v>50.166666666666664</v>
      </c>
      <c r="K664" s="221">
        <v>50.65</v>
      </c>
      <c r="L664" s="221">
        <v>46.666666666666664</v>
      </c>
      <c r="M664" s="221">
        <v>49.916666666666664</v>
      </c>
      <c r="N664" s="221">
        <v>43.659568743647704</v>
      </c>
      <c r="O664" s="221">
        <v>49</v>
      </c>
      <c r="P664" s="221">
        <v>49.050000000000004</v>
      </c>
      <c r="Q664" s="221">
        <v>46.833333333333336</v>
      </c>
      <c r="R664" s="221">
        <v>54.833333333333336</v>
      </c>
      <c r="S664" s="221">
        <v>48</v>
      </c>
      <c r="T664" s="221">
        <v>44.900000000000006</v>
      </c>
      <c r="U664" s="216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20"/>
    </row>
    <row r="665" spans="1:65">
      <c r="A665" s="30"/>
      <c r="B665" s="3" t="s">
        <v>261</v>
      </c>
      <c r="C665" s="29"/>
      <c r="D665" s="219">
        <v>48.7</v>
      </c>
      <c r="E665" s="219">
        <v>43.595749999999995</v>
      </c>
      <c r="F665" s="219">
        <v>46.923114925788347</v>
      </c>
      <c r="G665" s="219">
        <v>37</v>
      </c>
      <c r="H665" s="219">
        <v>53.5</v>
      </c>
      <c r="I665" s="219">
        <v>50.75</v>
      </c>
      <c r="J665" s="219">
        <v>50.05</v>
      </c>
      <c r="K665" s="219">
        <v>50.7</v>
      </c>
      <c r="L665" s="219">
        <v>46.6</v>
      </c>
      <c r="M665" s="219">
        <v>49.8</v>
      </c>
      <c r="N665" s="219">
        <v>44.058491306577899</v>
      </c>
      <c r="O665" s="219">
        <v>49</v>
      </c>
      <c r="P665" s="219">
        <v>49.4</v>
      </c>
      <c r="Q665" s="219">
        <v>47</v>
      </c>
      <c r="R665" s="219">
        <v>55</v>
      </c>
      <c r="S665" s="219">
        <v>47.7</v>
      </c>
      <c r="T665" s="219">
        <v>45.2</v>
      </c>
      <c r="U665" s="216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20"/>
    </row>
    <row r="666" spans="1:65">
      <c r="A666" s="30"/>
      <c r="B666" s="3" t="s">
        <v>262</v>
      </c>
      <c r="C666" s="29"/>
      <c r="D666" s="24">
        <v>0.72571803523590661</v>
      </c>
      <c r="E666" s="24">
        <v>1.1105796872204481</v>
      </c>
      <c r="F666" s="24">
        <v>0.92057862600464413</v>
      </c>
      <c r="G666" s="24">
        <v>0.63245553203367588</v>
      </c>
      <c r="H666" s="24">
        <v>0.98319208025017502</v>
      </c>
      <c r="I666" s="24">
        <v>1.0028293307770095</v>
      </c>
      <c r="J666" s="24">
        <v>0.61860057118197409</v>
      </c>
      <c r="K666" s="24">
        <v>1.013410084812659</v>
      </c>
      <c r="L666" s="24">
        <v>1.1129540272026821</v>
      </c>
      <c r="M666" s="24">
        <v>0.9347013783378455</v>
      </c>
      <c r="N666" s="24">
        <v>1.7584149884756266</v>
      </c>
      <c r="O666" s="24">
        <v>0.63245553203367588</v>
      </c>
      <c r="P666" s="24">
        <v>0.81424811943288977</v>
      </c>
      <c r="Q666" s="24">
        <v>0.40824829046386302</v>
      </c>
      <c r="R666" s="24">
        <v>0.752772652709081</v>
      </c>
      <c r="S666" s="24">
        <v>1.7515707236649039</v>
      </c>
      <c r="T666" s="24">
        <v>0.91433035605299717</v>
      </c>
      <c r="U666" s="15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3" t="s">
        <v>86</v>
      </c>
      <c r="C667" s="29"/>
      <c r="D667" s="13">
        <v>1.4800503777754725E-2</v>
      </c>
      <c r="E667" s="13">
        <v>2.5782714568036793E-2</v>
      </c>
      <c r="F667" s="13">
        <v>1.9640202202544851E-2</v>
      </c>
      <c r="G667" s="13">
        <v>1.7093392757666914E-2</v>
      </c>
      <c r="H667" s="13">
        <v>1.826362997368746E-2</v>
      </c>
      <c r="I667" s="13">
        <v>1.9656896388964576E-2</v>
      </c>
      <c r="J667" s="13">
        <v>1.2330908395653969E-2</v>
      </c>
      <c r="K667" s="13">
        <v>2.0008096442500671E-2</v>
      </c>
      <c r="L667" s="13">
        <v>2.3849014868628903E-2</v>
      </c>
      <c r="M667" s="13">
        <v>1.8725236293913435E-2</v>
      </c>
      <c r="N667" s="13">
        <v>4.0275592248754613E-2</v>
      </c>
      <c r="O667" s="13">
        <v>1.2907255755789304E-2</v>
      </c>
      <c r="P667" s="13">
        <v>1.6600369407398362E-2</v>
      </c>
      <c r="Q667" s="13">
        <v>8.7170453479828401E-3</v>
      </c>
      <c r="R667" s="13">
        <v>1.3728376645150413E-2</v>
      </c>
      <c r="S667" s="13">
        <v>3.6491056743018828E-2</v>
      </c>
      <c r="T667" s="13">
        <v>2.0363705034587908E-2</v>
      </c>
      <c r="U667" s="15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263</v>
      </c>
      <c r="C668" s="29"/>
      <c r="D668" s="13">
        <v>8.4943993320059086E-3</v>
      </c>
      <c r="E668" s="13">
        <v>-0.11406235121903952</v>
      </c>
      <c r="F668" s="13">
        <v>-3.595566876718681E-2</v>
      </c>
      <c r="G668" s="13">
        <v>-0.23900150696225253</v>
      </c>
      <c r="H668" s="13">
        <v>0.10721852815852451</v>
      </c>
      <c r="I668" s="13">
        <v>4.9286660895741186E-2</v>
      </c>
      <c r="J668" s="13">
        <v>3.1804263082711559E-2</v>
      </c>
      <c r="K668" s="13">
        <v>4.1745234388159691E-2</v>
      </c>
      <c r="L668" s="13">
        <v>-4.0182080853291557E-2</v>
      </c>
      <c r="M668" s="13">
        <v>2.6662381372997146E-2</v>
      </c>
      <c r="N668" s="13">
        <v>-0.1020306480920582</v>
      </c>
      <c r="O668" s="13">
        <v>7.8088151040440756E-3</v>
      </c>
      <c r="P668" s="13">
        <v>8.8371914459870471E-3</v>
      </c>
      <c r="Q668" s="13">
        <v>-3.6754159713481727E-2</v>
      </c>
      <c r="R668" s="13">
        <v>0.1277860549973826</v>
      </c>
      <c r="S668" s="13">
        <v>-1.2758711734814021E-2</v>
      </c>
      <c r="T668" s="13">
        <v>-7.6518044935273921E-2</v>
      </c>
      <c r="U668" s="15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46" t="s">
        <v>264</v>
      </c>
      <c r="C669" s="47"/>
      <c r="D669" s="45">
        <v>0.01</v>
      </c>
      <c r="E669" s="45">
        <v>1.88</v>
      </c>
      <c r="F669" s="45">
        <v>0.67</v>
      </c>
      <c r="G669" s="45">
        <v>3.8</v>
      </c>
      <c r="H669" s="45">
        <v>1.53</v>
      </c>
      <c r="I669" s="45">
        <v>0.64</v>
      </c>
      <c r="J669" s="45">
        <v>0.37</v>
      </c>
      <c r="K669" s="45">
        <v>0.52</v>
      </c>
      <c r="L669" s="45">
        <v>0.74</v>
      </c>
      <c r="M669" s="45">
        <v>0.28999999999999998</v>
      </c>
      <c r="N669" s="45">
        <v>1.69</v>
      </c>
      <c r="O669" s="45">
        <v>0</v>
      </c>
      <c r="P669" s="45">
        <v>0.02</v>
      </c>
      <c r="Q669" s="45">
        <v>0.69</v>
      </c>
      <c r="R669" s="45">
        <v>1.85</v>
      </c>
      <c r="S669" s="45">
        <v>0.32</v>
      </c>
      <c r="T669" s="45">
        <v>1.3</v>
      </c>
      <c r="U669" s="15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BM670" s="55"/>
    </row>
    <row r="671" spans="1:65" ht="15">
      <c r="B671" s="8" t="s">
        <v>577</v>
      </c>
      <c r="BM671" s="28" t="s">
        <v>67</v>
      </c>
    </row>
    <row r="672" spans="1:65" ht="15">
      <c r="A672" s="25" t="s">
        <v>40</v>
      </c>
      <c r="B672" s="18" t="s">
        <v>112</v>
      </c>
      <c r="C672" s="15" t="s">
        <v>113</v>
      </c>
      <c r="D672" s="16" t="s">
        <v>227</v>
      </c>
      <c r="E672" s="17" t="s">
        <v>227</v>
      </c>
      <c r="F672" s="17" t="s">
        <v>227</v>
      </c>
      <c r="G672" s="17" t="s">
        <v>227</v>
      </c>
      <c r="H672" s="17" t="s">
        <v>227</v>
      </c>
      <c r="I672" s="17" t="s">
        <v>227</v>
      </c>
      <c r="J672" s="15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 t="s">
        <v>228</v>
      </c>
      <c r="C673" s="9" t="s">
        <v>228</v>
      </c>
      <c r="D673" s="151" t="s">
        <v>231</v>
      </c>
      <c r="E673" s="152" t="s">
        <v>233</v>
      </c>
      <c r="F673" s="152" t="s">
        <v>234</v>
      </c>
      <c r="G673" s="152" t="s">
        <v>236</v>
      </c>
      <c r="H673" s="152" t="s">
        <v>243</v>
      </c>
      <c r="I673" s="152" t="s">
        <v>246</v>
      </c>
      <c r="J673" s="15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 t="s">
        <v>3</v>
      </c>
    </row>
    <row r="674" spans="1:65">
      <c r="A674" s="30"/>
      <c r="B674" s="19"/>
      <c r="C674" s="9"/>
      <c r="D674" s="10" t="s">
        <v>300</v>
      </c>
      <c r="E674" s="11" t="s">
        <v>300</v>
      </c>
      <c r="F674" s="11" t="s">
        <v>301</v>
      </c>
      <c r="G674" s="11" t="s">
        <v>300</v>
      </c>
      <c r="H674" s="11" t="s">
        <v>300</v>
      </c>
      <c r="I674" s="11" t="s">
        <v>300</v>
      </c>
      <c r="J674" s="15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2</v>
      </c>
    </row>
    <row r="675" spans="1:65">
      <c r="A675" s="30"/>
      <c r="B675" s="19"/>
      <c r="C675" s="9"/>
      <c r="D675" s="26"/>
      <c r="E675" s="26"/>
      <c r="F675" s="26"/>
      <c r="G675" s="26"/>
      <c r="H675" s="26"/>
      <c r="I675" s="26"/>
      <c r="J675" s="15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3</v>
      </c>
    </row>
    <row r="676" spans="1:65">
      <c r="A676" s="30"/>
      <c r="B676" s="18">
        <v>1</v>
      </c>
      <c r="C676" s="14">
        <v>1</v>
      </c>
      <c r="D676" s="22">
        <v>8.4480220775110304</v>
      </c>
      <c r="E676" s="22">
        <v>9.8678950132130598</v>
      </c>
      <c r="F676" s="22">
        <v>9.8000000000000007</v>
      </c>
      <c r="G676" s="22">
        <v>9.35</v>
      </c>
      <c r="H676" s="147">
        <v>5.1606306665559689</v>
      </c>
      <c r="I676" s="22">
        <v>10.07</v>
      </c>
      <c r="J676" s="15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>
        <v>1</v>
      </c>
      <c r="C677" s="9">
        <v>2</v>
      </c>
      <c r="D677" s="11">
        <v>8.4920676020427504</v>
      </c>
      <c r="E677" s="11">
        <v>9.5241094728027758</v>
      </c>
      <c r="F677" s="11">
        <v>9.5</v>
      </c>
      <c r="G677" s="11">
        <v>9.4499999999999993</v>
      </c>
      <c r="H677" s="148">
        <v>4.1211493167754254</v>
      </c>
      <c r="I677" s="11">
        <v>10.07</v>
      </c>
      <c r="J677" s="15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27</v>
      </c>
    </row>
    <row r="678" spans="1:65">
      <c r="A678" s="30"/>
      <c r="B678" s="19">
        <v>1</v>
      </c>
      <c r="C678" s="9">
        <v>3</v>
      </c>
      <c r="D678" s="11">
        <v>8.4634772930827502</v>
      </c>
      <c r="E678" s="11">
        <v>9.9342612471174458</v>
      </c>
      <c r="F678" s="11">
        <v>9.9</v>
      </c>
      <c r="G678" s="11">
        <v>9.27</v>
      </c>
      <c r="H678" s="148">
        <v>4.6206685204750197</v>
      </c>
      <c r="I678" s="11">
        <v>9.8699999999999992</v>
      </c>
      <c r="J678" s="15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16</v>
      </c>
    </row>
    <row r="679" spans="1:65">
      <c r="A679" s="30"/>
      <c r="B679" s="19">
        <v>1</v>
      </c>
      <c r="C679" s="9">
        <v>4</v>
      </c>
      <c r="D679" s="11">
        <v>8.5138421723541899</v>
      </c>
      <c r="E679" s="11">
        <v>9.5320812386385594</v>
      </c>
      <c r="F679" s="11">
        <v>9.9</v>
      </c>
      <c r="G679" s="11">
        <v>8.5299999999999994</v>
      </c>
      <c r="H679" s="148">
        <v>4.3457640446312187</v>
      </c>
      <c r="I679" s="11">
        <v>9.9700000000000006</v>
      </c>
      <c r="J679" s="15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9.412803535304274</v>
      </c>
    </row>
    <row r="680" spans="1:65">
      <c r="A680" s="30"/>
      <c r="B680" s="19">
        <v>1</v>
      </c>
      <c r="C680" s="9">
        <v>5</v>
      </c>
      <c r="D680" s="11">
        <v>8.4367315874967108</v>
      </c>
      <c r="E680" s="11">
        <v>10.061704897630717</v>
      </c>
      <c r="F680" s="11">
        <v>9.8000000000000007</v>
      </c>
      <c r="G680" s="11">
        <v>8.98</v>
      </c>
      <c r="H680" s="148">
        <v>4.60650534222472</v>
      </c>
      <c r="I680" s="11">
        <v>10.050000000000001</v>
      </c>
      <c r="J680" s="15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53</v>
      </c>
    </row>
    <row r="681" spans="1:65">
      <c r="A681" s="30"/>
      <c r="B681" s="19">
        <v>1</v>
      </c>
      <c r="C681" s="9">
        <v>6</v>
      </c>
      <c r="D681" s="11">
        <v>8.4693588644739393</v>
      </c>
      <c r="E681" s="11">
        <v>9.6705545927643168</v>
      </c>
      <c r="F681" s="11">
        <v>9.8000000000000007</v>
      </c>
      <c r="G681" s="11">
        <v>8.6</v>
      </c>
      <c r="H681" s="148">
        <v>5.0100715717475168</v>
      </c>
      <c r="I681" s="11">
        <v>10.06</v>
      </c>
      <c r="J681" s="15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20" t="s">
        <v>260</v>
      </c>
      <c r="C682" s="12"/>
      <c r="D682" s="23">
        <v>8.4705832661602276</v>
      </c>
      <c r="E682" s="23">
        <v>9.765101077027813</v>
      </c>
      <c r="F682" s="23">
        <v>9.7833333333333332</v>
      </c>
      <c r="G682" s="23">
        <v>9.0299999999999994</v>
      </c>
      <c r="H682" s="23">
        <v>4.6441315770683111</v>
      </c>
      <c r="I682" s="23">
        <v>10.015000000000001</v>
      </c>
      <c r="J682" s="15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261</v>
      </c>
      <c r="C683" s="29"/>
      <c r="D683" s="11">
        <v>8.4664180787783447</v>
      </c>
      <c r="E683" s="11">
        <v>9.7692248029886883</v>
      </c>
      <c r="F683" s="11">
        <v>9.8000000000000007</v>
      </c>
      <c r="G683" s="11">
        <v>9.125</v>
      </c>
      <c r="H683" s="11">
        <v>4.6135869313498699</v>
      </c>
      <c r="I683" s="11">
        <v>10.055</v>
      </c>
      <c r="J683" s="15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262</v>
      </c>
      <c r="C684" s="29"/>
      <c r="D684" s="24">
        <v>2.8424802718333753E-2</v>
      </c>
      <c r="E684" s="24">
        <v>0.22292142962665037</v>
      </c>
      <c r="F684" s="24">
        <v>0.14719601443879762</v>
      </c>
      <c r="G684" s="24">
        <v>0.39339547531714186</v>
      </c>
      <c r="H684" s="24">
        <v>0.39119899455756707</v>
      </c>
      <c r="I684" s="24">
        <v>8.0436310208761214E-2</v>
      </c>
      <c r="J684" s="203"/>
      <c r="K684" s="204"/>
      <c r="L684" s="204"/>
      <c r="M684" s="204"/>
      <c r="N684" s="204"/>
      <c r="O684" s="204"/>
      <c r="P684" s="204"/>
      <c r="Q684" s="204"/>
      <c r="R684" s="204"/>
      <c r="S684" s="204"/>
      <c r="T684" s="204"/>
      <c r="U684" s="204"/>
      <c r="V684" s="204"/>
      <c r="W684" s="204"/>
      <c r="X684" s="204"/>
      <c r="Y684" s="204"/>
      <c r="Z684" s="204"/>
      <c r="AA684" s="204"/>
      <c r="AB684" s="204"/>
      <c r="AC684" s="204"/>
      <c r="AD684" s="204"/>
      <c r="AE684" s="204"/>
      <c r="AF684" s="204"/>
      <c r="AG684" s="204"/>
      <c r="AH684" s="204"/>
      <c r="AI684" s="204"/>
      <c r="AJ684" s="204"/>
      <c r="AK684" s="204"/>
      <c r="AL684" s="204"/>
      <c r="AM684" s="204"/>
      <c r="AN684" s="204"/>
      <c r="AO684" s="204"/>
      <c r="AP684" s="204"/>
      <c r="AQ684" s="204"/>
      <c r="AR684" s="204"/>
      <c r="AS684" s="204"/>
      <c r="AT684" s="204"/>
      <c r="AU684" s="204"/>
      <c r="AV684" s="204"/>
      <c r="AW684" s="204"/>
      <c r="AX684" s="204"/>
      <c r="AY684" s="204"/>
      <c r="AZ684" s="204"/>
      <c r="BA684" s="204"/>
      <c r="BB684" s="204"/>
      <c r="BC684" s="204"/>
      <c r="BD684" s="204"/>
      <c r="BE684" s="204"/>
      <c r="BF684" s="204"/>
      <c r="BG684" s="204"/>
      <c r="BH684" s="204"/>
      <c r="BI684" s="204"/>
      <c r="BJ684" s="204"/>
      <c r="BK684" s="204"/>
      <c r="BL684" s="204"/>
      <c r="BM684" s="56"/>
    </row>
    <row r="685" spans="1:65">
      <c r="A685" s="30"/>
      <c r="B685" s="3" t="s">
        <v>86</v>
      </c>
      <c r="C685" s="29"/>
      <c r="D685" s="13">
        <v>3.3557078450418098E-3</v>
      </c>
      <c r="E685" s="13">
        <v>2.2828379129742771E-2</v>
      </c>
      <c r="F685" s="13">
        <v>1.5045589210098565E-2</v>
      </c>
      <c r="G685" s="13">
        <v>4.356539040056942E-2</v>
      </c>
      <c r="H685" s="13">
        <v>8.4235122986011143E-2</v>
      </c>
      <c r="I685" s="13">
        <v>8.0315836454080084E-3</v>
      </c>
      <c r="J685" s="15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263</v>
      </c>
      <c r="C686" s="29"/>
      <c r="D686" s="13">
        <v>-0.1000998550123875</v>
      </c>
      <c r="E686" s="13">
        <v>3.7427482726287487E-2</v>
      </c>
      <c r="F686" s="13">
        <v>3.9364446165196743E-2</v>
      </c>
      <c r="G686" s="13">
        <v>-4.0668386827421465E-2</v>
      </c>
      <c r="H686" s="13">
        <v>-0.50661547756205372</v>
      </c>
      <c r="I686" s="13">
        <v>6.3976312948325065E-2</v>
      </c>
      <c r="J686" s="15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46" t="s">
        <v>264</v>
      </c>
      <c r="C687" s="47"/>
      <c r="D687" s="45">
        <v>1.25</v>
      </c>
      <c r="E687" s="45">
        <v>0.49</v>
      </c>
      <c r="F687" s="45">
        <v>0.52</v>
      </c>
      <c r="G687" s="45">
        <v>0.49</v>
      </c>
      <c r="H687" s="45">
        <v>6.39</v>
      </c>
      <c r="I687" s="45">
        <v>0.83</v>
      </c>
      <c r="J687" s="15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1"/>
      <c r="C688" s="20"/>
      <c r="D688" s="20"/>
      <c r="E688" s="20"/>
      <c r="F688" s="20"/>
      <c r="G688" s="20"/>
      <c r="H688" s="20"/>
      <c r="I688" s="20"/>
      <c r="BM688" s="55"/>
    </row>
    <row r="689" spans="1:65" ht="15">
      <c r="B689" s="8" t="s">
        <v>578</v>
      </c>
      <c r="BM689" s="28" t="s">
        <v>67</v>
      </c>
    </row>
    <row r="690" spans="1:65" ht="15">
      <c r="A690" s="25" t="s">
        <v>43</v>
      </c>
      <c r="B690" s="18" t="s">
        <v>112</v>
      </c>
      <c r="C690" s="15" t="s">
        <v>113</v>
      </c>
      <c r="D690" s="16" t="s">
        <v>227</v>
      </c>
      <c r="E690" s="17" t="s">
        <v>227</v>
      </c>
      <c r="F690" s="17" t="s">
        <v>227</v>
      </c>
      <c r="G690" s="17" t="s">
        <v>227</v>
      </c>
      <c r="H690" s="17" t="s">
        <v>227</v>
      </c>
      <c r="I690" s="17" t="s">
        <v>227</v>
      </c>
      <c r="J690" s="17" t="s">
        <v>227</v>
      </c>
      <c r="K690" s="17" t="s">
        <v>227</v>
      </c>
      <c r="L690" s="17" t="s">
        <v>227</v>
      </c>
      <c r="M690" s="17" t="s">
        <v>227</v>
      </c>
      <c r="N690" s="17" t="s">
        <v>227</v>
      </c>
      <c r="O690" s="17" t="s">
        <v>227</v>
      </c>
      <c r="P690" s="17" t="s">
        <v>227</v>
      </c>
      <c r="Q690" s="17" t="s">
        <v>227</v>
      </c>
      <c r="R690" s="17" t="s">
        <v>227</v>
      </c>
      <c r="S690" s="17" t="s">
        <v>227</v>
      </c>
      <c r="T690" s="15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 t="s">
        <v>228</v>
      </c>
      <c r="C691" s="9" t="s">
        <v>228</v>
      </c>
      <c r="D691" s="151" t="s">
        <v>230</v>
      </c>
      <c r="E691" s="152" t="s">
        <v>231</v>
      </c>
      <c r="F691" s="152" t="s">
        <v>233</v>
      </c>
      <c r="G691" s="152" t="s">
        <v>234</v>
      </c>
      <c r="H691" s="152" t="s">
        <v>236</v>
      </c>
      <c r="I691" s="152" t="s">
        <v>237</v>
      </c>
      <c r="J691" s="152" t="s">
        <v>238</v>
      </c>
      <c r="K691" s="152" t="s">
        <v>239</v>
      </c>
      <c r="L691" s="152" t="s">
        <v>240</v>
      </c>
      <c r="M691" s="152" t="s">
        <v>280</v>
      </c>
      <c r="N691" s="152" t="s">
        <v>243</v>
      </c>
      <c r="O691" s="152" t="s">
        <v>244</v>
      </c>
      <c r="P691" s="152" t="s">
        <v>245</v>
      </c>
      <c r="Q691" s="152" t="s">
        <v>246</v>
      </c>
      <c r="R691" s="152" t="s">
        <v>248</v>
      </c>
      <c r="S691" s="152" t="s">
        <v>250</v>
      </c>
      <c r="T691" s="15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 t="s">
        <v>3</v>
      </c>
    </row>
    <row r="692" spans="1:65">
      <c r="A692" s="30"/>
      <c r="B692" s="19"/>
      <c r="C692" s="9"/>
      <c r="D692" s="10" t="s">
        <v>300</v>
      </c>
      <c r="E692" s="11" t="s">
        <v>300</v>
      </c>
      <c r="F692" s="11" t="s">
        <v>300</v>
      </c>
      <c r="G692" s="11" t="s">
        <v>301</v>
      </c>
      <c r="H692" s="11" t="s">
        <v>300</v>
      </c>
      <c r="I692" s="11" t="s">
        <v>301</v>
      </c>
      <c r="J692" s="11" t="s">
        <v>301</v>
      </c>
      <c r="K692" s="11" t="s">
        <v>301</v>
      </c>
      <c r="L692" s="11" t="s">
        <v>301</v>
      </c>
      <c r="M692" s="11" t="s">
        <v>301</v>
      </c>
      <c r="N692" s="11" t="s">
        <v>300</v>
      </c>
      <c r="O692" s="11" t="s">
        <v>300</v>
      </c>
      <c r="P692" s="11" t="s">
        <v>301</v>
      </c>
      <c r="Q692" s="11" t="s">
        <v>300</v>
      </c>
      <c r="R692" s="11" t="s">
        <v>300</v>
      </c>
      <c r="S692" s="11" t="s">
        <v>301</v>
      </c>
      <c r="T692" s="15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0</v>
      </c>
    </row>
    <row r="693" spans="1:65">
      <c r="A693" s="30"/>
      <c r="B693" s="19"/>
      <c r="C693" s="9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15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0</v>
      </c>
    </row>
    <row r="694" spans="1:65">
      <c r="A694" s="30"/>
      <c r="B694" s="18">
        <v>1</v>
      </c>
      <c r="C694" s="14">
        <v>1</v>
      </c>
      <c r="D694" s="205">
        <v>180.96</v>
      </c>
      <c r="E694" s="205">
        <v>161.87012212613101</v>
      </c>
      <c r="F694" s="205">
        <v>175.85628110844138</v>
      </c>
      <c r="G694" s="205">
        <v>178</v>
      </c>
      <c r="H694" s="205">
        <v>177</v>
      </c>
      <c r="I694" s="205">
        <v>175.5</v>
      </c>
      <c r="J694" s="205">
        <v>181</v>
      </c>
      <c r="K694" s="226">
        <v>152.5</v>
      </c>
      <c r="L694" s="205">
        <v>173</v>
      </c>
      <c r="M694" s="205">
        <v>177</v>
      </c>
      <c r="N694" s="226">
        <v>243.16251357696299</v>
      </c>
      <c r="O694" s="205">
        <v>175</v>
      </c>
      <c r="P694" s="205">
        <v>188</v>
      </c>
      <c r="Q694" s="231">
        <v>132.97999999999999</v>
      </c>
      <c r="R694" s="205">
        <v>160.68</v>
      </c>
      <c r="S694" s="226">
        <v>200.8</v>
      </c>
      <c r="T694" s="206"/>
      <c r="U694" s="207"/>
      <c r="V694" s="207"/>
      <c r="W694" s="207"/>
      <c r="X694" s="207"/>
      <c r="Y694" s="207"/>
      <c r="Z694" s="207"/>
      <c r="AA694" s="207"/>
      <c r="AB694" s="207"/>
      <c r="AC694" s="207"/>
      <c r="AD694" s="207"/>
      <c r="AE694" s="207"/>
      <c r="AF694" s="207"/>
      <c r="AG694" s="207"/>
      <c r="AH694" s="207"/>
      <c r="AI694" s="207"/>
      <c r="AJ694" s="207"/>
      <c r="AK694" s="207"/>
      <c r="AL694" s="207"/>
      <c r="AM694" s="207"/>
      <c r="AN694" s="207"/>
      <c r="AO694" s="207"/>
      <c r="AP694" s="207"/>
      <c r="AQ694" s="207"/>
      <c r="AR694" s="207"/>
      <c r="AS694" s="207"/>
      <c r="AT694" s="207"/>
      <c r="AU694" s="207"/>
      <c r="AV694" s="207"/>
      <c r="AW694" s="207"/>
      <c r="AX694" s="207"/>
      <c r="AY694" s="207"/>
      <c r="AZ694" s="207"/>
      <c r="BA694" s="207"/>
      <c r="BB694" s="207"/>
      <c r="BC694" s="207"/>
      <c r="BD694" s="207"/>
      <c r="BE694" s="207"/>
      <c r="BF694" s="207"/>
      <c r="BG694" s="207"/>
      <c r="BH694" s="207"/>
      <c r="BI694" s="207"/>
      <c r="BJ694" s="207"/>
      <c r="BK694" s="207"/>
      <c r="BL694" s="207"/>
      <c r="BM694" s="208">
        <v>1</v>
      </c>
    </row>
    <row r="695" spans="1:65">
      <c r="A695" s="30"/>
      <c r="B695" s="19">
        <v>1</v>
      </c>
      <c r="C695" s="9">
        <v>2</v>
      </c>
      <c r="D695" s="209">
        <v>186.43</v>
      </c>
      <c r="E695" s="209">
        <v>162.583762061762</v>
      </c>
      <c r="F695" s="209">
        <v>173.28791432690053</v>
      </c>
      <c r="G695" s="209">
        <v>173</v>
      </c>
      <c r="H695" s="209">
        <v>184</v>
      </c>
      <c r="I695" s="209">
        <v>181</v>
      </c>
      <c r="J695" s="209">
        <v>183</v>
      </c>
      <c r="K695" s="227">
        <v>148.5</v>
      </c>
      <c r="L695" s="209">
        <v>172</v>
      </c>
      <c r="M695" s="209">
        <v>175</v>
      </c>
      <c r="N695" s="227">
        <v>196.42054815475399</v>
      </c>
      <c r="O695" s="209">
        <v>168</v>
      </c>
      <c r="P695" s="209">
        <v>187.5</v>
      </c>
      <c r="Q695" s="209">
        <v>175.34</v>
      </c>
      <c r="R695" s="209">
        <v>157.75</v>
      </c>
      <c r="S695" s="227">
        <v>197.7</v>
      </c>
      <c r="T695" s="206"/>
      <c r="U695" s="207"/>
      <c r="V695" s="207"/>
      <c r="W695" s="207"/>
      <c r="X695" s="207"/>
      <c r="Y695" s="207"/>
      <c r="Z695" s="207"/>
      <c r="AA695" s="207"/>
      <c r="AB695" s="207"/>
      <c r="AC695" s="207"/>
      <c r="AD695" s="207"/>
      <c r="AE695" s="207"/>
      <c r="AF695" s="207"/>
      <c r="AG695" s="207"/>
      <c r="AH695" s="207"/>
      <c r="AI695" s="207"/>
      <c r="AJ695" s="207"/>
      <c r="AK695" s="207"/>
      <c r="AL695" s="207"/>
      <c r="AM695" s="207"/>
      <c r="AN695" s="207"/>
      <c r="AO695" s="207"/>
      <c r="AP695" s="207"/>
      <c r="AQ695" s="207"/>
      <c r="AR695" s="207"/>
      <c r="AS695" s="207"/>
      <c r="AT695" s="207"/>
      <c r="AU695" s="207"/>
      <c r="AV695" s="207"/>
      <c r="AW695" s="207"/>
      <c r="AX695" s="207"/>
      <c r="AY695" s="207"/>
      <c r="AZ695" s="207"/>
      <c r="BA695" s="207"/>
      <c r="BB695" s="207"/>
      <c r="BC695" s="207"/>
      <c r="BD695" s="207"/>
      <c r="BE695" s="207"/>
      <c r="BF695" s="207"/>
      <c r="BG695" s="207"/>
      <c r="BH695" s="207"/>
      <c r="BI695" s="207"/>
      <c r="BJ695" s="207"/>
      <c r="BK695" s="207"/>
      <c r="BL695" s="207"/>
      <c r="BM695" s="208">
        <v>28</v>
      </c>
    </row>
    <row r="696" spans="1:65">
      <c r="A696" s="30"/>
      <c r="B696" s="19">
        <v>1</v>
      </c>
      <c r="C696" s="9">
        <v>3</v>
      </c>
      <c r="D696" s="209">
        <v>181.27</v>
      </c>
      <c r="E696" s="209">
        <v>161.613772348758</v>
      </c>
      <c r="F696" s="209">
        <v>175.96802992820841</v>
      </c>
      <c r="G696" s="209">
        <v>177</v>
      </c>
      <c r="H696" s="209">
        <v>179</v>
      </c>
      <c r="I696" s="209">
        <v>179.5</v>
      </c>
      <c r="J696" s="209">
        <v>182</v>
      </c>
      <c r="K696" s="227">
        <v>155.5</v>
      </c>
      <c r="L696" s="209">
        <v>174.5</v>
      </c>
      <c r="M696" s="209">
        <v>176.5</v>
      </c>
      <c r="N696" s="227">
        <v>223.49750632759401</v>
      </c>
      <c r="O696" s="209">
        <v>173</v>
      </c>
      <c r="P696" s="209">
        <v>189.4</v>
      </c>
      <c r="Q696" s="232">
        <v>139.24</v>
      </c>
      <c r="R696" s="209">
        <v>157.19</v>
      </c>
      <c r="S696" s="227">
        <v>207.3</v>
      </c>
      <c r="T696" s="206"/>
      <c r="U696" s="207"/>
      <c r="V696" s="207"/>
      <c r="W696" s="207"/>
      <c r="X696" s="207"/>
      <c r="Y696" s="207"/>
      <c r="Z696" s="207"/>
      <c r="AA696" s="207"/>
      <c r="AB696" s="207"/>
      <c r="AC696" s="207"/>
      <c r="AD696" s="207"/>
      <c r="AE696" s="207"/>
      <c r="AF696" s="207"/>
      <c r="AG696" s="207"/>
      <c r="AH696" s="207"/>
      <c r="AI696" s="207"/>
      <c r="AJ696" s="207"/>
      <c r="AK696" s="207"/>
      <c r="AL696" s="207"/>
      <c r="AM696" s="207"/>
      <c r="AN696" s="207"/>
      <c r="AO696" s="207"/>
      <c r="AP696" s="207"/>
      <c r="AQ696" s="207"/>
      <c r="AR696" s="207"/>
      <c r="AS696" s="207"/>
      <c r="AT696" s="207"/>
      <c r="AU696" s="207"/>
      <c r="AV696" s="207"/>
      <c r="AW696" s="207"/>
      <c r="AX696" s="207"/>
      <c r="AY696" s="207"/>
      <c r="AZ696" s="207"/>
      <c r="BA696" s="207"/>
      <c r="BB696" s="207"/>
      <c r="BC696" s="207"/>
      <c r="BD696" s="207"/>
      <c r="BE696" s="207"/>
      <c r="BF696" s="207"/>
      <c r="BG696" s="207"/>
      <c r="BH696" s="207"/>
      <c r="BI696" s="207"/>
      <c r="BJ696" s="207"/>
      <c r="BK696" s="207"/>
      <c r="BL696" s="207"/>
      <c r="BM696" s="208">
        <v>16</v>
      </c>
    </row>
    <row r="697" spans="1:65">
      <c r="A697" s="30"/>
      <c r="B697" s="19">
        <v>1</v>
      </c>
      <c r="C697" s="9">
        <v>4</v>
      </c>
      <c r="D697" s="209">
        <v>182.33</v>
      </c>
      <c r="E697" s="209">
        <v>161.022997694682</v>
      </c>
      <c r="F697" s="209">
        <v>174.38291654305701</v>
      </c>
      <c r="G697" s="209">
        <v>174</v>
      </c>
      <c r="H697" s="209">
        <v>177</v>
      </c>
      <c r="I697" s="209">
        <v>189.5</v>
      </c>
      <c r="J697" s="209">
        <v>185</v>
      </c>
      <c r="K697" s="227">
        <v>154</v>
      </c>
      <c r="L697" s="209">
        <v>168</v>
      </c>
      <c r="M697" s="209">
        <v>175.5</v>
      </c>
      <c r="N697" s="227">
        <v>229.12204667438399</v>
      </c>
      <c r="O697" s="209">
        <v>172</v>
      </c>
      <c r="P697" s="209">
        <v>183.8</v>
      </c>
      <c r="Q697" s="209">
        <v>179.4</v>
      </c>
      <c r="R697" s="209">
        <v>159.55000000000001</v>
      </c>
      <c r="S697" s="227">
        <v>197.8</v>
      </c>
      <c r="T697" s="206"/>
      <c r="U697" s="207"/>
      <c r="V697" s="207"/>
      <c r="W697" s="207"/>
      <c r="X697" s="207"/>
      <c r="Y697" s="207"/>
      <c r="Z697" s="207"/>
      <c r="AA697" s="207"/>
      <c r="AB697" s="207"/>
      <c r="AC697" s="207"/>
      <c r="AD697" s="207"/>
      <c r="AE697" s="207"/>
      <c r="AF697" s="207"/>
      <c r="AG697" s="207"/>
      <c r="AH697" s="207"/>
      <c r="AI697" s="207"/>
      <c r="AJ697" s="207"/>
      <c r="AK697" s="207"/>
      <c r="AL697" s="207"/>
      <c r="AM697" s="207"/>
      <c r="AN697" s="207"/>
      <c r="AO697" s="207"/>
      <c r="AP697" s="207"/>
      <c r="AQ697" s="207"/>
      <c r="AR697" s="207"/>
      <c r="AS697" s="207"/>
      <c r="AT697" s="207"/>
      <c r="AU697" s="207"/>
      <c r="AV697" s="207"/>
      <c r="AW697" s="207"/>
      <c r="AX697" s="207"/>
      <c r="AY697" s="207"/>
      <c r="AZ697" s="207"/>
      <c r="BA697" s="207"/>
      <c r="BB697" s="207"/>
      <c r="BC697" s="207"/>
      <c r="BD697" s="207"/>
      <c r="BE697" s="207"/>
      <c r="BF697" s="207"/>
      <c r="BG697" s="207"/>
      <c r="BH697" s="207"/>
      <c r="BI697" s="207"/>
      <c r="BJ697" s="207"/>
      <c r="BK697" s="207"/>
      <c r="BL697" s="207"/>
      <c r="BM697" s="208">
        <v>175.70620031761564</v>
      </c>
    </row>
    <row r="698" spans="1:65">
      <c r="A698" s="30"/>
      <c r="B698" s="19">
        <v>1</v>
      </c>
      <c r="C698" s="9">
        <v>5</v>
      </c>
      <c r="D698" s="209">
        <v>179.96</v>
      </c>
      <c r="E698" s="209">
        <v>161.98946866638599</v>
      </c>
      <c r="F698" s="209">
        <v>179.248140077259</v>
      </c>
      <c r="G698" s="209">
        <v>177</v>
      </c>
      <c r="H698" s="209">
        <v>173</v>
      </c>
      <c r="I698" s="209">
        <v>182.5</v>
      </c>
      <c r="J698" s="209">
        <v>185.5</v>
      </c>
      <c r="K698" s="227">
        <v>150</v>
      </c>
      <c r="L698" s="209">
        <v>177</v>
      </c>
      <c r="M698" s="209">
        <v>181</v>
      </c>
      <c r="N698" s="227">
        <v>218.92770656626101</v>
      </c>
      <c r="O698" s="209">
        <v>171</v>
      </c>
      <c r="P698" s="209">
        <v>186.6</v>
      </c>
      <c r="Q698" s="209">
        <v>181.27</v>
      </c>
      <c r="R698" s="209">
        <v>156.65</v>
      </c>
      <c r="S698" s="227">
        <v>216.4</v>
      </c>
      <c r="T698" s="206"/>
      <c r="U698" s="207"/>
      <c r="V698" s="207"/>
      <c r="W698" s="207"/>
      <c r="X698" s="207"/>
      <c r="Y698" s="207"/>
      <c r="Z698" s="207"/>
      <c r="AA698" s="207"/>
      <c r="AB698" s="207"/>
      <c r="AC698" s="207"/>
      <c r="AD698" s="207"/>
      <c r="AE698" s="207"/>
      <c r="AF698" s="207"/>
      <c r="AG698" s="207"/>
      <c r="AH698" s="207"/>
      <c r="AI698" s="207"/>
      <c r="AJ698" s="207"/>
      <c r="AK698" s="207"/>
      <c r="AL698" s="207"/>
      <c r="AM698" s="207"/>
      <c r="AN698" s="207"/>
      <c r="AO698" s="207"/>
      <c r="AP698" s="207"/>
      <c r="AQ698" s="207"/>
      <c r="AR698" s="207"/>
      <c r="AS698" s="207"/>
      <c r="AT698" s="207"/>
      <c r="AU698" s="207"/>
      <c r="AV698" s="207"/>
      <c r="AW698" s="207"/>
      <c r="AX698" s="207"/>
      <c r="AY698" s="207"/>
      <c r="AZ698" s="207"/>
      <c r="BA698" s="207"/>
      <c r="BB698" s="207"/>
      <c r="BC698" s="207"/>
      <c r="BD698" s="207"/>
      <c r="BE698" s="207"/>
      <c r="BF698" s="207"/>
      <c r="BG698" s="207"/>
      <c r="BH698" s="207"/>
      <c r="BI698" s="207"/>
      <c r="BJ698" s="207"/>
      <c r="BK698" s="207"/>
      <c r="BL698" s="207"/>
      <c r="BM698" s="208">
        <v>54</v>
      </c>
    </row>
    <row r="699" spans="1:65">
      <c r="A699" s="30"/>
      <c r="B699" s="19">
        <v>1</v>
      </c>
      <c r="C699" s="9">
        <v>6</v>
      </c>
      <c r="D699" s="209">
        <v>182.48</v>
      </c>
      <c r="E699" s="209">
        <v>162.94897375043999</v>
      </c>
      <c r="F699" s="209">
        <v>173.85124614199327</v>
      </c>
      <c r="G699" s="209">
        <v>176</v>
      </c>
      <c r="H699" s="209">
        <v>180</v>
      </c>
      <c r="I699" s="209">
        <v>178.5</v>
      </c>
      <c r="J699" s="209">
        <v>178</v>
      </c>
      <c r="K699" s="227">
        <v>148</v>
      </c>
      <c r="L699" s="209">
        <v>171.5</v>
      </c>
      <c r="M699" s="209">
        <v>181.5</v>
      </c>
      <c r="N699" s="227">
        <v>208.057669322057</v>
      </c>
      <c r="O699" s="209">
        <v>171</v>
      </c>
      <c r="P699" s="209">
        <v>191.7</v>
      </c>
      <c r="Q699" s="209">
        <v>179.23</v>
      </c>
      <c r="R699" s="209">
        <v>156.85</v>
      </c>
      <c r="S699" s="227">
        <v>212.7</v>
      </c>
      <c r="T699" s="206"/>
      <c r="U699" s="207"/>
      <c r="V699" s="207"/>
      <c r="W699" s="207"/>
      <c r="X699" s="207"/>
      <c r="Y699" s="207"/>
      <c r="Z699" s="207"/>
      <c r="AA699" s="207"/>
      <c r="AB699" s="207"/>
      <c r="AC699" s="207"/>
      <c r="AD699" s="207"/>
      <c r="AE699" s="207"/>
      <c r="AF699" s="207"/>
      <c r="AG699" s="207"/>
      <c r="AH699" s="207"/>
      <c r="AI699" s="207"/>
      <c r="AJ699" s="207"/>
      <c r="AK699" s="207"/>
      <c r="AL699" s="207"/>
      <c r="AM699" s="207"/>
      <c r="AN699" s="207"/>
      <c r="AO699" s="207"/>
      <c r="AP699" s="207"/>
      <c r="AQ699" s="207"/>
      <c r="AR699" s="207"/>
      <c r="AS699" s="207"/>
      <c r="AT699" s="207"/>
      <c r="AU699" s="207"/>
      <c r="AV699" s="207"/>
      <c r="AW699" s="207"/>
      <c r="AX699" s="207"/>
      <c r="AY699" s="207"/>
      <c r="AZ699" s="207"/>
      <c r="BA699" s="207"/>
      <c r="BB699" s="207"/>
      <c r="BC699" s="207"/>
      <c r="BD699" s="207"/>
      <c r="BE699" s="207"/>
      <c r="BF699" s="207"/>
      <c r="BG699" s="207"/>
      <c r="BH699" s="207"/>
      <c r="BI699" s="207"/>
      <c r="BJ699" s="207"/>
      <c r="BK699" s="207"/>
      <c r="BL699" s="207"/>
      <c r="BM699" s="210"/>
    </row>
    <row r="700" spans="1:65">
      <c r="A700" s="30"/>
      <c r="B700" s="20" t="s">
        <v>260</v>
      </c>
      <c r="C700" s="12"/>
      <c r="D700" s="211">
        <v>182.23833333333334</v>
      </c>
      <c r="E700" s="211">
        <v>162.00484944135982</v>
      </c>
      <c r="F700" s="211">
        <v>175.43242135430992</v>
      </c>
      <c r="G700" s="211">
        <v>175.83333333333334</v>
      </c>
      <c r="H700" s="211">
        <v>178.33333333333334</v>
      </c>
      <c r="I700" s="211">
        <v>181.08333333333334</v>
      </c>
      <c r="J700" s="211">
        <v>182.41666666666666</v>
      </c>
      <c r="K700" s="211">
        <v>151.41666666666666</v>
      </c>
      <c r="L700" s="211">
        <v>172.66666666666666</v>
      </c>
      <c r="M700" s="211">
        <v>177.75</v>
      </c>
      <c r="N700" s="211">
        <v>219.86466510366881</v>
      </c>
      <c r="O700" s="211">
        <v>171.66666666666666</v>
      </c>
      <c r="P700" s="211">
        <v>187.83333333333334</v>
      </c>
      <c r="Q700" s="211">
        <v>164.57666666666668</v>
      </c>
      <c r="R700" s="211">
        <v>158.11166666666668</v>
      </c>
      <c r="S700" s="211">
        <v>205.44999999999996</v>
      </c>
      <c r="T700" s="206"/>
      <c r="U700" s="207"/>
      <c r="V700" s="207"/>
      <c r="W700" s="207"/>
      <c r="X700" s="207"/>
      <c r="Y700" s="207"/>
      <c r="Z700" s="207"/>
      <c r="AA700" s="207"/>
      <c r="AB700" s="207"/>
      <c r="AC700" s="207"/>
      <c r="AD700" s="207"/>
      <c r="AE700" s="207"/>
      <c r="AF700" s="207"/>
      <c r="AG700" s="207"/>
      <c r="AH700" s="207"/>
      <c r="AI700" s="207"/>
      <c r="AJ700" s="207"/>
      <c r="AK700" s="207"/>
      <c r="AL700" s="207"/>
      <c r="AM700" s="207"/>
      <c r="AN700" s="207"/>
      <c r="AO700" s="207"/>
      <c r="AP700" s="207"/>
      <c r="AQ700" s="207"/>
      <c r="AR700" s="207"/>
      <c r="AS700" s="207"/>
      <c r="AT700" s="207"/>
      <c r="AU700" s="207"/>
      <c r="AV700" s="207"/>
      <c r="AW700" s="207"/>
      <c r="AX700" s="207"/>
      <c r="AY700" s="207"/>
      <c r="AZ700" s="207"/>
      <c r="BA700" s="207"/>
      <c r="BB700" s="207"/>
      <c r="BC700" s="207"/>
      <c r="BD700" s="207"/>
      <c r="BE700" s="207"/>
      <c r="BF700" s="207"/>
      <c r="BG700" s="207"/>
      <c r="BH700" s="207"/>
      <c r="BI700" s="207"/>
      <c r="BJ700" s="207"/>
      <c r="BK700" s="207"/>
      <c r="BL700" s="207"/>
      <c r="BM700" s="210"/>
    </row>
    <row r="701" spans="1:65">
      <c r="A701" s="30"/>
      <c r="B701" s="3" t="s">
        <v>261</v>
      </c>
      <c r="C701" s="29"/>
      <c r="D701" s="209">
        <v>181.8</v>
      </c>
      <c r="E701" s="209">
        <v>161.9297953962585</v>
      </c>
      <c r="F701" s="209">
        <v>175.11959882574919</v>
      </c>
      <c r="G701" s="209">
        <v>176.5</v>
      </c>
      <c r="H701" s="209">
        <v>178</v>
      </c>
      <c r="I701" s="209">
        <v>180.25</v>
      </c>
      <c r="J701" s="209">
        <v>182.5</v>
      </c>
      <c r="K701" s="209">
        <v>151.25</v>
      </c>
      <c r="L701" s="209">
        <v>172.5</v>
      </c>
      <c r="M701" s="209">
        <v>176.75</v>
      </c>
      <c r="N701" s="209">
        <v>221.21260644692751</v>
      </c>
      <c r="O701" s="209">
        <v>171.5</v>
      </c>
      <c r="P701" s="209">
        <v>187.75</v>
      </c>
      <c r="Q701" s="209">
        <v>177.285</v>
      </c>
      <c r="R701" s="209">
        <v>157.47</v>
      </c>
      <c r="S701" s="209">
        <v>204.05</v>
      </c>
      <c r="T701" s="206"/>
      <c r="U701" s="207"/>
      <c r="V701" s="207"/>
      <c r="W701" s="207"/>
      <c r="X701" s="207"/>
      <c r="Y701" s="207"/>
      <c r="Z701" s="207"/>
      <c r="AA701" s="207"/>
      <c r="AB701" s="207"/>
      <c r="AC701" s="207"/>
      <c r="AD701" s="207"/>
      <c r="AE701" s="207"/>
      <c r="AF701" s="207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07"/>
      <c r="AT701" s="207"/>
      <c r="AU701" s="207"/>
      <c r="AV701" s="207"/>
      <c r="AW701" s="207"/>
      <c r="AX701" s="207"/>
      <c r="AY701" s="207"/>
      <c r="AZ701" s="207"/>
      <c r="BA701" s="207"/>
      <c r="BB701" s="207"/>
      <c r="BC701" s="207"/>
      <c r="BD701" s="207"/>
      <c r="BE701" s="207"/>
      <c r="BF701" s="207"/>
      <c r="BG701" s="207"/>
      <c r="BH701" s="207"/>
      <c r="BI701" s="207"/>
      <c r="BJ701" s="207"/>
      <c r="BK701" s="207"/>
      <c r="BL701" s="207"/>
      <c r="BM701" s="210"/>
    </row>
    <row r="702" spans="1:65">
      <c r="A702" s="30"/>
      <c r="B702" s="3" t="s">
        <v>262</v>
      </c>
      <c r="C702" s="29"/>
      <c r="D702" s="209">
        <v>2.2538626104238615</v>
      </c>
      <c r="E702" s="209">
        <v>0.687295088819461</v>
      </c>
      <c r="F702" s="209">
        <v>2.1553064190395723</v>
      </c>
      <c r="G702" s="209">
        <v>1.9407902170679516</v>
      </c>
      <c r="H702" s="209">
        <v>3.6696957185394354</v>
      </c>
      <c r="I702" s="209">
        <v>4.7583260361882163</v>
      </c>
      <c r="J702" s="209">
        <v>2.7643564651952297</v>
      </c>
      <c r="K702" s="209">
        <v>3.0564140208202595</v>
      </c>
      <c r="L702" s="209">
        <v>3.0276503540974917</v>
      </c>
      <c r="M702" s="209">
        <v>2.8062430400804561</v>
      </c>
      <c r="N702" s="209">
        <v>16.319289522469166</v>
      </c>
      <c r="O702" s="209">
        <v>2.3380903889000244</v>
      </c>
      <c r="P702" s="209">
        <v>2.6583202716502461</v>
      </c>
      <c r="Q702" s="209">
        <v>22.222799703607755</v>
      </c>
      <c r="R702" s="209">
        <v>1.635462218049283</v>
      </c>
      <c r="S702" s="209">
        <v>7.9510376681286052</v>
      </c>
      <c r="T702" s="206"/>
      <c r="U702" s="207"/>
      <c r="V702" s="207"/>
      <c r="W702" s="207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7"/>
      <c r="AT702" s="207"/>
      <c r="AU702" s="207"/>
      <c r="AV702" s="207"/>
      <c r="AW702" s="207"/>
      <c r="AX702" s="207"/>
      <c r="AY702" s="207"/>
      <c r="AZ702" s="207"/>
      <c r="BA702" s="207"/>
      <c r="BB702" s="207"/>
      <c r="BC702" s="207"/>
      <c r="BD702" s="207"/>
      <c r="BE702" s="207"/>
      <c r="BF702" s="207"/>
      <c r="BG702" s="207"/>
      <c r="BH702" s="207"/>
      <c r="BI702" s="207"/>
      <c r="BJ702" s="207"/>
      <c r="BK702" s="207"/>
      <c r="BL702" s="207"/>
      <c r="BM702" s="210"/>
    </row>
    <row r="703" spans="1:65">
      <c r="A703" s="30"/>
      <c r="B703" s="3" t="s">
        <v>86</v>
      </c>
      <c r="C703" s="29"/>
      <c r="D703" s="13">
        <v>1.2367664745382118E-2</v>
      </c>
      <c r="E703" s="13">
        <v>4.2424352801132548E-3</v>
      </c>
      <c r="F703" s="13">
        <v>1.228567902330114E-2</v>
      </c>
      <c r="G703" s="13">
        <v>1.1037669480955175E-2</v>
      </c>
      <c r="H703" s="13">
        <v>2.0577733001155712E-2</v>
      </c>
      <c r="I703" s="13">
        <v>2.6276996058103356E-2</v>
      </c>
      <c r="J703" s="13">
        <v>1.5154078383893448E-2</v>
      </c>
      <c r="K703" s="13">
        <v>2.0185453081916958E-2</v>
      </c>
      <c r="L703" s="13">
        <v>1.7534654560410184E-2</v>
      </c>
      <c r="M703" s="13">
        <v>1.5787583910438573E-2</v>
      </c>
      <c r="N703" s="13">
        <v>7.4224248424704473E-2</v>
      </c>
      <c r="O703" s="13">
        <v>1.3619944013009852E-2</v>
      </c>
      <c r="P703" s="13">
        <v>1.4152548030081168E-2</v>
      </c>
      <c r="Q703" s="13">
        <v>0.13503007536674549</v>
      </c>
      <c r="R703" s="13">
        <v>1.034371626413368E-2</v>
      </c>
      <c r="S703" s="13">
        <v>3.8700597070472652E-2</v>
      </c>
      <c r="T703" s="15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263</v>
      </c>
      <c r="C704" s="29"/>
      <c r="D704" s="13">
        <v>3.7176451393917231E-2</v>
      </c>
      <c r="E704" s="13">
        <v>-7.7978755738207006E-2</v>
      </c>
      <c r="F704" s="13">
        <v>-1.55816335912351E-3</v>
      </c>
      <c r="G704" s="13">
        <v>7.2355452162686795E-4</v>
      </c>
      <c r="H704" s="13">
        <v>1.4951851505346836E-2</v>
      </c>
      <c r="I704" s="13">
        <v>3.0602978187438623E-2</v>
      </c>
      <c r="J704" s="13">
        <v>3.8191403245422473E-2</v>
      </c>
      <c r="K704" s="13">
        <v>-0.13823947935270331</v>
      </c>
      <c r="L704" s="13">
        <v>-1.7298954991084914E-2</v>
      </c>
      <c r="M704" s="13">
        <v>1.1631915542478666E-2</v>
      </c>
      <c r="N704" s="13">
        <v>0.25131990052843922</v>
      </c>
      <c r="O704" s="13">
        <v>-2.2990273784572857E-2</v>
      </c>
      <c r="P704" s="13">
        <v>6.9019380043481959E-2</v>
      </c>
      <c r="Q704" s="13">
        <v>-6.3341724030402058E-2</v>
      </c>
      <c r="R704" s="13">
        <v>-0.10013610003030149</v>
      </c>
      <c r="S704" s="13">
        <v>0.16928144612209417</v>
      </c>
      <c r="T704" s="15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46" t="s">
        <v>264</v>
      </c>
      <c r="C705" s="47"/>
      <c r="D705" s="45">
        <v>0.66</v>
      </c>
      <c r="E705" s="45">
        <v>1.8</v>
      </c>
      <c r="F705" s="45">
        <v>0.17</v>
      </c>
      <c r="G705" s="45">
        <v>0.12</v>
      </c>
      <c r="H705" s="45">
        <v>0.19</v>
      </c>
      <c r="I705" s="45">
        <v>0.52</v>
      </c>
      <c r="J705" s="45">
        <v>0.69</v>
      </c>
      <c r="K705" s="45">
        <v>3.09</v>
      </c>
      <c r="L705" s="45">
        <v>0.5</v>
      </c>
      <c r="M705" s="45">
        <v>0.12</v>
      </c>
      <c r="N705" s="45">
        <v>5.25</v>
      </c>
      <c r="O705" s="45">
        <v>0.62</v>
      </c>
      <c r="P705" s="45">
        <v>1.34</v>
      </c>
      <c r="Q705" s="45">
        <v>1.49</v>
      </c>
      <c r="R705" s="45">
        <v>2.2799999999999998</v>
      </c>
      <c r="S705" s="45">
        <v>3.49</v>
      </c>
      <c r="T705" s="15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1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BM706" s="55"/>
    </row>
    <row r="707" spans="1:65" ht="15">
      <c r="B707" s="8" t="s">
        <v>579</v>
      </c>
      <c r="BM707" s="28" t="s">
        <v>67</v>
      </c>
    </row>
    <row r="708" spans="1:65" ht="15">
      <c r="A708" s="25" t="s">
        <v>59</v>
      </c>
      <c r="B708" s="18" t="s">
        <v>112</v>
      </c>
      <c r="C708" s="15" t="s">
        <v>113</v>
      </c>
      <c r="D708" s="16" t="s">
        <v>227</v>
      </c>
      <c r="E708" s="17" t="s">
        <v>227</v>
      </c>
      <c r="F708" s="17" t="s">
        <v>227</v>
      </c>
      <c r="G708" s="17" t="s">
        <v>227</v>
      </c>
      <c r="H708" s="17" t="s">
        <v>227</v>
      </c>
      <c r="I708" s="17" t="s">
        <v>227</v>
      </c>
      <c r="J708" s="17" t="s">
        <v>227</v>
      </c>
      <c r="K708" s="17" t="s">
        <v>227</v>
      </c>
      <c r="L708" s="17" t="s">
        <v>227</v>
      </c>
      <c r="M708" s="17" t="s">
        <v>227</v>
      </c>
      <c r="N708" s="17" t="s">
        <v>227</v>
      </c>
      <c r="O708" s="17" t="s">
        <v>227</v>
      </c>
      <c r="P708" s="17" t="s">
        <v>227</v>
      </c>
      <c r="Q708" s="17" t="s">
        <v>227</v>
      </c>
      <c r="R708" s="15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 t="s">
        <v>228</v>
      </c>
      <c r="C709" s="9" t="s">
        <v>228</v>
      </c>
      <c r="D709" s="151" t="s">
        <v>230</v>
      </c>
      <c r="E709" s="152" t="s">
        <v>233</v>
      </c>
      <c r="F709" s="152" t="s">
        <v>234</v>
      </c>
      <c r="G709" s="152" t="s">
        <v>236</v>
      </c>
      <c r="H709" s="152" t="s">
        <v>237</v>
      </c>
      <c r="I709" s="152" t="s">
        <v>238</v>
      </c>
      <c r="J709" s="152" t="s">
        <v>239</v>
      </c>
      <c r="K709" s="152" t="s">
        <v>240</v>
      </c>
      <c r="L709" s="152" t="s">
        <v>280</v>
      </c>
      <c r="M709" s="152" t="s">
        <v>243</v>
      </c>
      <c r="N709" s="152" t="s">
        <v>244</v>
      </c>
      <c r="O709" s="152" t="s">
        <v>246</v>
      </c>
      <c r="P709" s="152" t="s">
        <v>247</v>
      </c>
      <c r="Q709" s="152" t="s">
        <v>250</v>
      </c>
      <c r="R709" s="15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 t="s">
        <v>3</v>
      </c>
    </row>
    <row r="710" spans="1:65">
      <c r="A710" s="30"/>
      <c r="B710" s="19"/>
      <c r="C710" s="9"/>
      <c r="D710" s="10" t="s">
        <v>300</v>
      </c>
      <c r="E710" s="11" t="s">
        <v>300</v>
      </c>
      <c r="F710" s="11" t="s">
        <v>301</v>
      </c>
      <c r="G710" s="11" t="s">
        <v>300</v>
      </c>
      <c r="H710" s="11" t="s">
        <v>301</v>
      </c>
      <c r="I710" s="11" t="s">
        <v>301</v>
      </c>
      <c r="J710" s="11" t="s">
        <v>301</v>
      </c>
      <c r="K710" s="11" t="s">
        <v>301</v>
      </c>
      <c r="L710" s="11" t="s">
        <v>301</v>
      </c>
      <c r="M710" s="11" t="s">
        <v>300</v>
      </c>
      <c r="N710" s="11" t="s">
        <v>300</v>
      </c>
      <c r="O710" s="11" t="s">
        <v>300</v>
      </c>
      <c r="P710" s="11" t="s">
        <v>300</v>
      </c>
      <c r="Q710" s="11" t="s">
        <v>301</v>
      </c>
      <c r="R710" s="15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3</v>
      </c>
    </row>
    <row r="711" spans="1:65">
      <c r="A711" s="30"/>
      <c r="B711" s="19"/>
      <c r="C711" s="9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15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3</v>
      </c>
    </row>
    <row r="712" spans="1:65">
      <c r="A712" s="30"/>
      <c r="B712" s="18">
        <v>1</v>
      </c>
      <c r="C712" s="14">
        <v>1</v>
      </c>
      <c r="D712" s="212">
        <v>2E-3</v>
      </c>
      <c r="E712" s="222" t="s">
        <v>108</v>
      </c>
      <c r="F712" s="212">
        <v>3.0000000000000001E-3</v>
      </c>
      <c r="G712" s="212">
        <v>2E-3</v>
      </c>
      <c r="H712" s="212">
        <v>3.0000000000000001E-3</v>
      </c>
      <c r="I712" s="212">
        <v>4.0000000000000001E-3</v>
      </c>
      <c r="J712" s="212">
        <v>2E-3</v>
      </c>
      <c r="K712" s="212">
        <v>3.0000000000000001E-3</v>
      </c>
      <c r="L712" s="212">
        <v>3.0000000000000001E-3</v>
      </c>
      <c r="M712" s="212">
        <v>3.0882125013241262E-3</v>
      </c>
      <c r="N712" s="222" t="s">
        <v>310</v>
      </c>
      <c r="O712" s="212">
        <v>4.0000000000000001E-3</v>
      </c>
      <c r="P712" s="222" t="s">
        <v>311</v>
      </c>
      <c r="Q712" s="212">
        <v>5.0000000000000001E-3</v>
      </c>
      <c r="R712" s="203"/>
      <c r="S712" s="204"/>
      <c r="T712" s="204"/>
      <c r="U712" s="204"/>
      <c r="V712" s="204"/>
      <c r="W712" s="204"/>
      <c r="X712" s="204"/>
      <c r="Y712" s="204"/>
      <c r="Z712" s="204"/>
      <c r="AA712" s="204"/>
      <c r="AB712" s="204"/>
      <c r="AC712" s="204"/>
      <c r="AD712" s="204"/>
      <c r="AE712" s="204"/>
      <c r="AF712" s="204"/>
      <c r="AG712" s="204"/>
      <c r="AH712" s="204"/>
      <c r="AI712" s="204"/>
      <c r="AJ712" s="204"/>
      <c r="AK712" s="204"/>
      <c r="AL712" s="204"/>
      <c r="AM712" s="204"/>
      <c r="AN712" s="204"/>
      <c r="AO712" s="204"/>
      <c r="AP712" s="204"/>
      <c r="AQ712" s="204"/>
      <c r="AR712" s="204"/>
      <c r="AS712" s="204"/>
      <c r="AT712" s="204"/>
      <c r="AU712" s="204"/>
      <c r="AV712" s="204"/>
      <c r="AW712" s="204"/>
      <c r="AX712" s="204"/>
      <c r="AY712" s="204"/>
      <c r="AZ712" s="204"/>
      <c r="BA712" s="204"/>
      <c r="BB712" s="204"/>
      <c r="BC712" s="204"/>
      <c r="BD712" s="204"/>
      <c r="BE712" s="204"/>
      <c r="BF712" s="204"/>
      <c r="BG712" s="204"/>
      <c r="BH712" s="204"/>
      <c r="BI712" s="204"/>
      <c r="BJ712" s="204"/>
      <c r="BK712" s="204"/>
      <c r="BL712" s="204"/>
      <c r="BM712" s="213">
        <v>1</v>
      </c>
    </row>
    <row r="713" spans="1:65">
      <c r="A713" s="30"/>
      <c r="B713" s="19">
        <v>1</v>
      </c>
      <c r="C713" s="9">
        <v>2</v>
      </c>
      <c r="D713" s="24">
        <v>6.0000000000000001E-3</v>
      </c>
      <c r="E713" s="223" t="s">
        <v>108</v>
      </c>
      <c r="F713" s="24">
        <v>3.0000000000000001E-3</v>
      </c>
      <c r="G713" s="24">
        <v>3.0000000000000001E-3</v>
      </c>
      <c r="H713" s="24">
        <v>4.0000000000000001E-3</v>
      </c>
      <c r="I713" s="24">
        <v>5.0000000000000001E-3</v>
      </c>
      <c r="J713" s="24">
        <v>2E-3</v>
      </c>
      <c r="K713" s="24">
        <v>4.0000000000000001E-3</v>
      </c>
      <c r="L713" s="24">
        <v>3.0000000000000001E-3</v>
      </c>
      <c r="M713" s="24">
        <v>1.6726316751256021E-3</v>
      </c>
      <c r="N713" s="223" t="s">
        <v>310</v>
      </c>
      <c r="O713" s="24">
        <v>5.0000000000000001E-3</v>
      </c>
      <c r="P713" s="223">
        <v>1.2999999999999999E-2</v>
      </c>
      <c r="Q713" s="223" t="s">
        <v>312</v>
      </c>
      <c r="R713" s="203"/>
      <c r="S713" s="204"/>
      <c r="T713" s="204"/>
      <c r="U713" s="204"/>
      <c r="V713" s="204"/>
      <c r="W713" s="204"/>
      <c r="X713" s="204"/>
      <c r="Y713" s="204"/>
      <c r="Z713" s="204"/>
      <c r="AA713" s="204"/>
      <c r="AB713" s="204"/>
      <c r="AC713" s="204"/>
      <c r="AD713" s="204"/>
      <c r="AE713" s="204"/>
      <c r="AF713" s="204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4"/>
      <c r="AT713" s="204"/>
      <c r="AU713" s="204"/>
      <c r="AV713" s="204"/>
      <c r="AW713" s="204"/>
      <c r="AX713" s="204"/>
      <c r="AY713" s="204"/>
      <c r="AZ713" s="204"/>
      <c r="BA713" s="204"/>
      <c r="BB713" s="204"/>
      <c r="BC713" s="204"/>
      <c r="BD713" s="204"/>
      <c r="BE713" s="204"/>
      <c r="BF713" s="204"/>
      <c r="BG713" s="204"/>
      <c r="BH713" s="204"/>
      <c r="BI713" s="204"/>
      <c r="BJ713" s="204"/>
      <c r="BK713" s="204"/>
      <c r="BL713" s="204"/>
      <c r="BM713" s="213">
        <v>29</v>
      </c>
    </row>
    <row r="714" spans="1:65">
      <c r="A714" s="30"/>
      <c r="B714" s="19">
        <v>1</v>
      </c>
      <c r="C714" s="9">
        <v>3</v>
      </c>
      <c r="D714" s="24">
        <v>5.0000000000000001E-3</v>
      </c>
      <c r="E714" s="223" t="s">
        <v>108</v>
      </c>
      <c r="F714" s="24">
        <v>5.0000000000000001E-3</v>
      </c>
      <c r="G714" s="24">
        <v>3.0000000000000001E-3</v>
      </c>
      <c r="H714" s="24">
        <v>3.0000000000000001E-3</v>
      </c>
      <c r="I714" s="24">
        <v>5.0000000000000001E-3</v>
      </c>
      <c r="J714" s="24">
        <v>4.0000000000000001E-3</v>
      </c>
      <c r="K714" s="24">
        <v>4.0000000000000001E-3</v>
      </c>
      <c r="L714" s="24">
        <v>4.0000000000000001E-3</v>
      </c>
      <c r="M714" s="24">
        <v>1.8011570995891439E-3</v>
      </c>
      <c r="N714" s="223" t="s">
        <v>310</v>
      </c>
      <c r="O714" s="24">
        <v>3.0000000000000001E-3</v>
      </c>
      <c r="P714" s="223" t="s">
        <v>311</v>
      </c>
      <c r="Q714" s="24">
        <v>5.0000000000000001E-3</v>
      </c>
      <c r="R714" s="203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4"/>
      <c r="AT714" s="204"/>
      <c r="AU714" s="204"/>
      <c r="AV714" s="204"/>
      <c r="AW714" s="204"/>
      <c r="AX714" s="204"/>
      <c r="AY714" s="204"/>
      <c r="AZ714" s="204"/>
      <c r="BA714" s="204"/>
      <c r="BB714" s="204"/>
      <c r="BC714" s="204"/>
      <c r="BD714" s="204"/>
      <c r="BE714" s="204"/>
      <c r="BF714" s="204"/>
      <c r="BG714" s="204"/>
      <c r="BH714" s="204"/>
      <c r="BI714" s="204"/>
      <c r="BJ714" s="204"/>
      <c r="BK714" s="204"/>
      <c r="BL714" s="204"/>
      <c r="BM714" s="213">
        <v>16</v>
      </c>
    </row>
    <row r="715" spans="1:65">
      <c r="A715" s="30"/>
      <c r="B715" s="19">
        <v>1</v>
      </c>
      <c r="C715" s="9">
        <v>4</v>
      </c>
      <c r="D715" s="24">
        <v>3.0000000000000001E-3</v>
      </c>
      <c r="E715" s="223" t="s">
        <v>108</v>
      </c>
      <c r="F715" s="24">
        <v>3.0000000000000001E-3</v>
      </c>
      <c r="G715" s="24">
        <v>2E-3</v>
      </c>
      <c r="H715" s="24">
        <v>3.0000000000000001E-3</v>
      </c>
      <c r="I715" s="24">
        <v>4.0000000000000001E-3</v>
      </c>
      <c r="J715" s="24">
        <v>3.0000000000000001E-3</v>
      </c>
      <c r="K715" s="24">
        <v>3.0000000000000001E-3</v>
      </c>
      <c r="L715" s="24">
        <v>4.0000000000000001E-3</v>
      </c>
      <c r="M715" s="24">
        <v>3.2167379257876678E-3</v>
      </c>
      <c r="N715" s="223" t="s">
        <v>310</v>
      </c>
      <c r="O715" s="24">
        <v>6.0000000000000001E-3</v>
      </c>
      <c r="P715" s="223" t="s">
        <v>311</v>
      </c>
      <c r="Q715" s="223" t="s">
        <v>312</v>
      </c>
      <c r="R715" s="203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4"/>
      <c r="AT715" s="204"/>
      <c r="AU715" s="204"/>
      <c r="AV715" s="204"/>
      <c r="AW715" s="204"/>
      <c r="AX715" s="204"/>
      <c r="AY715" s="204"/>
      <c r="AZ715" s="204"/>
      <c r="BA715" s="204"/>
      <c r="BB715" s="204"/>
      <c r="BC715" s="204"/>
      <c r="BD715" s="204"/>
      <c r="BE715" s="204"/>
      <c r="BF715" s="204"/>
      <c r="BG715" s="204"/>
      <c r="BH715" s="204"/>
      <c r="BI715" s="204"/>
      <c r="BJ715" s="204"/>
      <c r="BK715" s="204"/>
      <c r="BL715" s="204"/>
      <c r="BM715" s="213">
        <v>3.5493060559461304E-3</v>
      </c>
    </row>
    <row r="716" spans="1:65">
      <c r="A716" s="30"/>
      <c r="B716" s="19">
        <v>1</v>
      </c>
      <c r="C716" s="9">
        <v>5</v>
      </c>
      <c r="D716" s="24">
        <v>4.0000000000000001E-3</v>
      </c>
      <c r="E716" s="223" t="s">
        <v>108</v>
      </c>
      <c r="F716" s="24">
        <v>3.0000000000000001E-3</v>
      </c>
      <c r="G716" s="24">
        <v>2E-3</v>
      </c>
      <c r="H716" s="24">
        <v>4.0000000000000001E-3</v>
      </c>
      <c r="I716" s="24">
        <v>4.0000000000000001E-3</v>
      </c>
      <c r="J716" s="24">
        <v>3.0000000000000001E-3</v>
      </c>
      <c r="K716" s="24">
        <v>4.0000000000000001E-3</v>
      </c>
      <c r="L716" s="24">
        <v>3.0000000000000001E-3</v>
      </c>
      <c r="M716" s="24">
        <v>3.3453920043297479E-3</v>
      </c>
      <c r="N716" s="223" t="s">
        <v>310</v>
      </c>
      <c r="O716" s="24"/>
      <c r="P716" s="223" t="s">
        <v>311</v>
      </c>
      <c r="Q716" s="24">
        <v>5.0000000000000001E-3</v>
      </c>
      <c r="R716" s="203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4"/>
      <c r="AT716" s="204"/>
      <c r="AU716" s="204"/>
      <c r="AV716" s="204"/>
      <c r="AW716" s="204"/>
      <c r="AX716" s="204"/>
      <c r="AY716" s="204"/>
      <c r="AZ716" s="204"/>
      <c r="BA716" s="204"/>
      <c r="BB716" s="204"/>
      <c r="BC716" s="204"/>
      <c r="BD716" s="204"/>
      <c r="BE716" s="204"/>
      <c r="BF716" s="204"/>
      <c r="BG716" s="204"/>
      <c r="BH716" s="204"/>
      <c r="BI716" s="204"/>
      <c r="BJ716" s="204"/>
      <c r="BK716" s="204"/>
      <c r="BL716" s="204"/>
      <c r="BM716" s="213">
        <v>55</v>
      </c>
    </row>
    <row r="717" spans="1:65">
      <c r="A717" s="30"/>
      <c r="B717" s="19">
        <v>1</v>
      </c>
      <c r="C717" s="9">
        <v>6</v>
      </c>
      <c r="D717" s="225">
        <v>7.0000000000000001E-3</v>
      </c>
      <c r="E717" s="223" t="s">
        <v>108</v>
      </c>
      <c r="F717" s="24">
        <v>4.0000000000000001E-3</v>
      </c>
      <c r="G717" s="24">
        <v>2E-3</v>
      </c>
      <c r="H717" s="24">
        <v>4.0000000000000001E-3</v>
      </c>
      <c r="I717" s="24">
        <v>4.0000000000000001E-3</v>
      </c>
      <c r="J717" s="24">
        <v>3.0000000000000001E-3</v>
      </c>
      <c r="K717" s="24">
        <v>3.0000000000000001E-3</v>
      </c>
      <c r="L717" s="24">
        <v>3.0000000000000001E-3</v>
      </c>
      <c r="M717" s="24">
        <v>1.9300684862883059E-3</v>
      </c>
      <c r="N717" s="223" t="s">
        <v>310</v>
      </c>
      <c r="O717" s="24">
        <v>3.0000000000000001E-3</v>
      </c>
      <c r="P717" s="223" t="s">
        <v>311</v>
      </c>
      <c r="Q717" s="223" t="s">
        <v>312</v>
      </c>
      <c r="R717" s="203"/>
      <c r="S717" s="204"/>
      <c r="T717" s="204"/>
      <c r="U717" s="204"/>
      <c r="V717" s="204"/>
      <c r="W717" s="204"/>
      <c r="X717" s="204"/>
      <c r="Y717" s="204"/>
      <c r="Z717" s="204"/>
      <c r="AA717" s="204"/>
      <c r="AB717" s="204"/>
      <c r="AC717" s="204"/>
      <c r="AD717" s="204"/>
      <c r="AE717" s="204"/>
      <c r="AF717" s="204"/>
      <c r="AG717" s="204"/>
      <c r="AH717" s="204"/>
      <c r="AI717" s="204"/>
      <c r="AJ717" s="204"/>
      <c r="AK717" s="204"/>
      <c r="AL717" s="204"/>
      <c r="AM717" s="204"/>
      <c r="AN717" s="204"/>
      <c r="AO717" s="204"/>
      <c r="AP717" s="204"/>
      <c r="AQ717" s="204"/>
      <c r="AR717" s="204"/>
      <c r="AS717" s="204"/>
      <c r="AT717" s="204"/>
      <c r="AU717" s="204"/>
      <c r="AV717" s="204"/>
      <c r="AW717" s="204"/>
      <c r="AX717" s="204"/>
      <c r="AY717" s="204"/>
      <c r="AZ717" s="204"/>
      <c r="BA717" s="204"/>
      <c r="BB717" s="204"/>
      <c r="BC717" s="204"/>
      <c r="BD717" s="204"/>
      <c r="BE717" s="204"/>
      <c r="BF717" s="204"/>
      <c r="BG717" s="204"/>
      <c r="BH717" s="204"/>
      <c r="BI717" s="204"/>
      <c r="BJ717" s="204"/>
      <c r="BK717" s="204"/>
      <c r="BL717" s="204"/>
      <c r="BM717" s="56"/>
    </row>
    <row r="718" spans="1:65">
      <c r="A718" s="30"/>
      <c r="B718" s="20" t="s">
        <v>260</v>
      </c>
      <c r="C718" s="12"/>
      <c r="D718" s="214">
        <v>4.4999999999999997E-3</v>
      </c>
      <c r="E718" s="214" t="s">
        <v>661</v>
      </c>
      <c r="F718" s="214">
        <v>3.4999999999999996E-3</v>
      </c>
      <c r="G718" s="214">
        <v>2.3333333333333335E-3</v>
      </c>
      <c r="H718" s="214">
        <v>3.5000000000000001E-3</v>
      </c>
      <c r="I718" s="214">
        <v>4.333333333333334E-3</v>
      </c>
      <c r="J718" s="214">
        <v>2.8333333333333331E-3</v>
      </c>
      <c r="K718" s="214">
        <v>3.4999999999999996E-3</v>
      </c>
      <c r="L718" s="214">
        <v>3.3333333333333335E-3</v>
      </c>
      <c r="M718" s="214">
        <v>2.5090332820740988E-3</v>
      </c>
      <c r="N718" s="214" t="s">
        <v>661</v>
      </c>
      <c r="O718" s="214">
        <v>4.2000000000000006E-3</v>
      </c>
      <c r="P718" s="214">
        <v>1.2999999999999999E-2</v>
      </c>
      <c r="Q718" s="214">
        <v>5.0000000000000001E-3</v>
      </c>
      <c r="R718" s="203"/>
      <c r="S718" s="204"/>
      <c r="T718" s="204"/>
      <c r="U718" s="204"/>
      <c r="V718" s="204"/>
      <c r="W718" s="204"/>
      <c r="X718" s="204"/>
      <c r="Y718" s="204"/>
      <c r="Z718" s="204"/>
      <c r="AA718" s="204"/>
      <c r="AB718" s="204"/>
      <c r="AC718" s="204"/>
      <c r="AD718" s="204"/>
      <c r="AE718" s="204"/>
      <c r="AF718" s="204"/>
      <c r="AG718" s="204"/>
      <c r="AH718" s="204"/>
      <c r="AI718" s="204"/>
      <c r="AJ718" s="204"/>
      <c r="AK718" s="204"/>
      <c r="AL718" s="204"/>
      <c r="AM718" s="204"/>
      <c r="AN718" s="204"/>
      <c r="AO718" s="204"/>
      <c r="AP718" s="204"/>
      <c r="AQ718" s="204"/>
      <c r="AR718" s="204"/>
      <c r="AS718" s="204"/>
      <c r="AT718" s="204"/>
      <c r="AU718" s="204"/>
      <c r="AV718" s="204"/>
      <c r="AW718" s="204"/>
      <c r="AX718" s="204"/>
      <c r="AY718" s="204"/>
      <c r="AZ718" s="204"/>
      <c r="BA718" s="204"/>
      <c r="BB718" s="204"/>
      <c r="BC718" s="204"/>
      <c r="BD718" s="204"/>
      <c r="BE718" s="204"/>
      <c r="BF718" s="204"/>
      <c r="BG718" s="204"/>
      <c r="BH718" s="204"/>
      <c r="BI718" s="204"/>
      <c r="BJ718" s="204"/>
      <c r="BK718" s="204"/>
      <c r="BL718" s="204"/>
      <c r="BM718" s="56"/>
    </row>
    <row r="719" spans="1:65">
      <c r="A719" s="30"/>
      <c r="B719" s="3" t="s">
        <v>261</v>
      </c>
      <c r="C719" s="29"/>
      <c r="D719" s="24">
        <v>4.5000000000000005E-3</v>
      </c>
      <c r="E719" s="24" t="s">
        <v>661</v>
      </c>
      <c r="F719" s="24">
        <v>3.0000000000000001E-3</v>
      </c>
      <c r="G719" s="24">
        <v>2E-3</v>
      </c>
      <c r="H719" s="24">
        <v>3.5000000000000001E-3</v>
      </c>
      <c r="I719" s="24">
        <v>4.0000000000000001E-3</v>
      </c>
      <c r="J719" s="24">
        <v>3.0000000000000001E-3</v>
      </c>
      <c r="K719" s="24">
        <v>3.5000000000000001E-3</v>
      </c>
      <c r="L719" s="24">
        <v>3.0000000000000001E-3</v>
      </c>
      <c r="M719" s="24">
        <v>2.509140493806216E-3</v>
      </c>
      <c r="N719" s="24" t="s">
        <v>661</v>
      </c>
      <c r="O719" s="24">
        <v>4.0000000000000001E-3</v>
      </c>
      <c r="P719" s="24">
        <v>1.2999999999999999E-2</v>
      </c>
      <c r="Q719" s="24">
        <v>5.0000000000000001E-3</v>
      </c>
      <c r="R719" s="203"/>
      <c r="S719" s="204"/>
      <c r="T719" s="204"/>
      <c r="U719" s="204"/>
      <c r="V719" s="204"/>
      <c r="W719" s="204"/>
      <c r="X719" s="204"/>
      <c r="Y719" s="204"/>
      <c r="Z719" s="204"/>
      <c r="AA719" s="204"/>
      <c r="AB719" s="204"/>
      <c r="AC719" s="204"/>
      <c r="AD719" s="204"/>
      <c r="AE719" s="204"/>
      <c r="AF719" s="204"/>
      <c r="AG719" s="204"/>
      <c r="AH719" s="204"/>
      <c r="AI719" s="204"/>
      <c r="AJ719" s="204"/>
      <c r="AK719" s="204"/>
      <c r="AL719" s="204"/>
      <c r="AM719" s="204"/>
      <c r="AN719" s="204"/>
      <c r="AO719" s="204"/>
      <c r="AP719" s="204"/>
      <c r="AQ719" s="204"/>
      <c r="AR719" s="204"/>
      <c r="AS719" s="204"/>
      <c r="AT719" s="204"/>
      <c r="AU719" s="204"/>
      <c r="AV719" s="204"/>
      <c r="AW719" s="204"/>
      <c r="AX719" s="204"/>
      <c r="AY719" s="204"/>
      <c r="AZ719" s="204"/>
      <c r="BA719" s="204"/>
      <c r="BB719" s="204"/>
      <c r="BC719" s="204"/>
      <c r="BD719" s="204"/>
      <c r="BE719" s="204"/>
      <c r="BF719" s="204"/>
      <c r="BG719" s="204"/>
      <c r="BH719" s="204"/>
      <c r="BI719" s="204"/>
      <c r="BJ719" s="204"/>
      <c r="BK719" s="204"/>
      <c r="BL719" s="204"/>
      <c r="BM719" s="56"/>
    </row>
    <row r="720" spans="1:65">
      <c r="A720" s="30"/>
      <c r="B720" s="3" t="s">
        <v>262</v>
      </c>
      <c r="C720" s="29"/>
      <c r="D720" s="24">
        <v>1.8708286933869708E-3</v>
      </c>
      <c r="E720" s="24" t="s">
        <v>661</v>
      </c>
      <c r="F720" s="24">
        <v>8.3666002653407564E-4</v>
      </c>
      <c r="G720" s="24">
        <v>5.1639777949432232E-4</v>
      </c>
      <c r="H720" s="24">
        <v>5.4772255750516611E-4</v>
      </c>
      <c r="I720" s="24">
        <v>5.1639777949432221E-4</v>
      </c>
      <c r="J720" s="24">
        <v>7.5277265270908109E-4</v>
      </c>
      <c r="K720" s="24">
        <v>5.4772255750516611E-4</v>
      </c>
      <c r="L720" s="24">
        <v>5.1639777949432232E-4</v>
      </c>
      <c r="M720" s="24">
        <v>7.8379167074327965E-4</v>
      </c>
      <c r="N720" s="24" t="s">
        <v>661</v>
      </c>
      <c r="O720" s="24">
        <v>1.3038404810405298E-3</v>
      </c>
      <c r="P720" s="24" t="s">
        <v>661</v>
      </c>
      <c r="Q720" s="24">
        <v>0</v>
      </c>
      <c r="R720" s="203"/>
      <c r="S720" s="204"/>
      <c r="T720" s="204"/>
      <c r="U720" s="204"/>
      <c r="V720" s="204"/>
      <c r="W720" s="204"/>
      <c r="X720" s="204"/>
      <c r="Y720" s="204"/>
      <c r="Z720" s="204"/>
      <c r="AA720" s="204"/>
      <c r="AB720" s="204"/>
      <c r="AC720" s="204"/>
      <c r="AD720" s="204"/>
      <c r="AE720" s="204"/>
      <c r="AF720" s="204"/>
      <c r="AG720" s="204"/>
      <c r="AH720" s="204"/>
      <c r="AI720" s="204"/>
      <c r="AJ720" s="204"/>
      <c r="AK720" s="204"/>
      <c r="AL720" s="204"/>
      <c r="AM720" s="204"/>
      <c r="AN720" s="204"/>
      <c r="AO720" s="204"/>
      <c r="AP720" s="204"/>
      <c r="AQ720" s="204"/>
      <c r="AR720" s="204"/>
      <c r="AS720" s="204"/>
      <c r="AT720" s="204"/>
      <c r="AU720" s="204"/>
      <c r="AV720" s="204"/>
      <c r="AW720" s="204"/>
      <c r="AX720" s="204"/>
      <c r="AY720" s="204"/>
      <c r="AZ720" s="204"/>
      <c r="BA720" s="204"/>
      <c r="BB720" s="204"/>
      <c r="BC720" s="204"/>
      <c r="BD720" s="204"/>
      <c r="BE720" s="204"/>
      <c r="BF720" s="204"/>
      <c r="BG720" s="204"/>
      <c r="BH720" s="204"/>
      <c r="BI720" s="204"/>
      <c r="BJ720" s="204"/>
      <c r="BK720" s="204"/>
      <c r="BL720" s="204"/>
      <c r="BM720" s="56"/>
    </row>
    <row r="721" spans="1:65">
      <c r="A721" s="30"/>
      <c r="B721" s="3" t="s">
        <v>86</v>
      </c>
      <c r="C721" s="29"/>
      <c r="D721" s="13">
        <v>0.4157397096415491</v>
      </c>
      <c r="E721" s="13" t="s">
        <v>661</v>
      </c>
      <c r="F721" s="13">
        <v>0.23904572186687878</v>
      </c>
      <c r="G721" s="13">
        <v>0.22131333406899525</v>
      </c>
      <c r="H721" s="13">
        <v>0.15649215928719032</v>
      </c>
      <c r="I721" s="13">
        <v>0.11916871834484356</v>
      </c>
      <c r="J721" s="13">
        <v>0.26568446566202863</v>
      </c>
      <c r="K721" s="13">
        <v>0.15649215928719035</v>
      </c>
      <c r="L721" s="13">
        <v>0.15491933384829668</v>
      </c>
      <c r="M721" s="13">
        <v>0.31238791304328822</v>
      </c>
      <c r="N721" s="13" t="s">
        <v>661</v>
      </c>
      <c r="O721" s="13">
        <v>0.31043820977155467</v>
      </c>
      <c r="P721" s="13" t="s">
        <v>661</v>
      </c>
      <c r="Q721" s="13">
        <v>0</v>
      </c>
      <c r="R721" s="15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263</v>
      </c>
      <c r="C722" s="29"/>
      <c r="D722" s="13">
        <v>0.26785347024700146</v>
      </c>
      <c r="E722" s="13" t="s">
        <v>661</v>
      </c>
      <c r="F722" s="13">
        <v>-1.3891745363443286E-2</v>
      </c>
      <c r="G722" s="13">
        <v>-0.34259449690896204</v>
      </c>
      <c r="H722" s="13">
        <v>-1.3891745363443175E-2</v>
      </c>
      <c r="I722" s="13">
        <v>0.22089593431192767</v>
      </c>
      <c r="J722" s="13">
        <v>-0.20172188910373978</v>
      </c>
      <c r="K722" s="13">
        <v>-1.3891745363443286E-2</v>
      </c>
      <c r="L722" s="13">
        <v>-6.0849281298517299E-2</v>
      </c>
      <c r="M722" s="13">
        <v>-0.29309187696825101</v>
      </c>
      <c r="N722" s="13" t="s">
        <v>661</v>
      </c>
      <c r="O722" s="13">
        <v>0.18332990556386841</v>
      </c>
      <c r="P722" s="13">
        <v>2.6626878029357823</v>
      </c>
      <c r="Q722" s="13">
        <v>0.40872607805222416</v>
      </c>
      <c r="R722" s="15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46" t="s">
        <v>264</v>
      </c>
      <c r="C723" s="47"/>
      <c r="D723" s="45">
        <v>0.99</v>
      </c>
      <c r="E723" s="45">
        <v>1.48</v>
      </c>
      <c r="F723" s="45">
        <v>0</v>
      </c>
      <c r="G723" s="45">
        <v>1.1499999999999999</v>
      </c>
      <c r="H723" s="45">
        <v>0</v>
      </c>
      <c r="I723" s="45">
        <v>0.82</v>
      </c>
      <c r="J723" s="45">
        <v>0.66</v>
      </c>
      <c r="K723" s="45">
        <v>0</v>
      </c>
      <c r="L723" s="45">
        <v>0.16</v>
      </c>
      <c r="M723" s="45">
        <v>0.98</v>
      </c>
      <c r="N723" s="45">
        <v>21.22</v>
      </c>
      <c r="O723" s="45">
        <v>0.69</v>
      </c>
      <c r="P723" s="45">
        <v>0.08</v>
      </c>
      <c r="Q723" s="45">
        <v>0.25</v>
      </c>
      <c r="R723" s="15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BM724" s="55"/>
    </row>
    <row r="725" spans="1:65" ht="15">
      <c r="B725" s="8" t="s">
        <v>580</v>
      </c>
      <c r="BM725" s="28" t="s">
        <v>67</v>
      </c>
    </row>
    <row r="726" spans="1:65" ht="15">
      <c r="A726" s="25" t="s">
        <v>60</v>
      </c>
      <c r="B726" s="18" t="s">
        <v>112</v>
      </c>
      <c r="C726" s="15" t="s">
        <v>113</v>
      </c>
      <c r="D726" s="16" t="s">
        <v>227</v>
      </c>
      <c r="E726" s="17" t="s">
        <v>227</v>
      </c>
      <c r="F726" s="17" t="s">
        <v>227</v>
      </c>
      <c r="G726" s="17" t="s">
        <v>227</v>
      </c>
      <c r="H726" s="17" t="s">
        <v>227</v>
      </c>
      <c r="I726" s="17" t="s">
        <v>227</v>
      </c>
      <c r="J726" s="17" t="s">
        <v>227</v>
      </c>
      <c r="K726" s="17" t="s">
        <v>227</v>
      </c>
      <c r="L726" s="17" t="s">
        <v>227</v>
      </c>
      <c r="M726" s="17" t="s">
        <v>227</v>
      </c>
      <c r="N726" s="17" t="s">
        <v>227</v>
      </c>
      <c r="O726" s="17" t="s">
        <v>227</v>
      </c>
      <c r="P726" s="17" t="s">
        <v>227</v>
      </c>
      <c r="Q726" s="17" t="s">
        <v>227</v>
      </c>
      <c r="R726" s="17" t="s">
        <v>227</v>
      </c>
      <c r="S726" s="17" t="s">
        <v>227</v>
      </c>
      <c r="T726" s="15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 t="s">
        <v>228</v>
      </c>
      <c r="C727" s="9" t="s">
        <v>228</v>
      </c>
      <c r="D727" s="151" t="s">
        <v>230</v>
      </c>
      <c r="E727" s="152" t="s">
        <v>231</v>
      </c>
      <c r="F727" s="152" t="s">
        <v>233</v>
      </c>
      <c r="G727" s="152" t="s">
        <v>234</v>
      </c>
      <c r="H727" s="152" t="s">
        <v>236</v>
      </c>
      <c r="I727" s="152" t="s">
        <v>237</v>
      </c>
      <c r="J727" s="152" t="s">
        <v>238</v>
      </c>
      <c r="K727" s="152" t="s">
        <v>239</v>
      </c>
      <c r="L727" s="152" t="s">
        <v>240</v>
      </c>
      <c r="M727" s="152" t="s">
        <v>280</v>
      </c>
      <c r="N727" s="152" t="s">
        <v>244</v>
      </c>
      <c r="O727" s="152" t="s">
        <v>245</v>
      </c>
      <c r="P727" s="152" t="s">
        <v>246</v>
      </c>
      <c r="Q727" s="152" t="s">
        <v>247</v>
      </c>
      <c r="R727" s="152" t="s">
        <v>248</v>
      </c>
      <c r="S727" s="152" t="s">
        <v>250</v>
      </c>
      <c r="T727" s="15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 t="s">
        <v>1</v>
      </c>
    </row>
    <row r="728" spans="1:65">
      <c r="A728" s="30"/>
      <c r="B728" s="19"/>
      <c r="C728" s="9"/>
      <c r="D728" s="10" t="s">
        <v>116</v>
      </c>
      <c r="E728" s="11" t="s">
        <v>304</v>
      </c>
      <c r="F728" s="11" t="s">
        <v>300</v>
      </c>
      <c r="G728" s="11" t="s">
        <v>301</v>
      </c>
      <c r="H728" s="11" t="s">
        <v>300</v>
      </c>
      <c r="I728" s="11" t="s">
        <v>301</v>
      </c>
      <c r="J728" s="11" t="s">
        <v>301</v>
      </c>
      <c r="K728" s="11" t="s">
        <v>301</v>
      </c>
      <c r="L728" s="11" t="s">
        <v>301</v>
      </c>
      <c r="M728" s="11" t="s">
        <v>301</v>
      </c>
      <c r="N728" s="11" t="s">
        <v>116</v>
      </c>
      <c r="O728" s="11" t="s">
        <v>301</v>
      </c>
      <c r="P728" s="11" t="s">
        <v>300</v>
      </c>
      <c r="Q728" s="11" t="s">
        <v>300</v>
      </c>
      <c r="R728" s="11" t="s">
        <v>300</v>
      </c>
      <c r="S728" s="11" t="s">
        <v>301</v>
      </c>
      <c r="T728" s="15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3</v>
      </c>
    </row>
    <row r="729" spans="1:65">
      <c r="A729" s="30"/>
      <c r="B729" s="19"/>
      <c r="C729" s="9"/>
      <c r="D729" s="26"/>
      <c r="E729" s="26" t="s">
        <v>305</v>
      </c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15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8">
        <v>1</v>
      </c>
      <c r="C730" s="14">
        <v>1</v>
      </c>
      <c r="D730" s="212">
        <v>0.8083999999999999</v>
      </c>
      <c r="E730" s="212">
        <v>0.81437599999999999</v>
      </c>
      <c r="F730" s="212">
        <v>0.83083338135476192</v>
      </c>
      <c r="G730" s="222">
        <v>0.69</v>
      </c>
      <c r="H730" s="212">
        <v>0.81999999999999984</v>
      </c>
      <c r="I730" s="212">
        <v>0.83</v>
      </c>
      <c r="J730" s="212">
        <v>0.81000000000000016</v>
      </c>
      <c r="K730" s="212">
        <v>0.81000000000000016</v>
      </c>
      <c r="L730" s="212">
        <v>0.81999999999999984</v>
      </c>
      <c r="M730" s="212">
        <v>0.83</v>
      </c>
      <c r="N730" s="212">
        <v>0.79900000000000004</v>
      </c>
      <c r="O730" s="212">
        <v>0.84</v>
      </c>
      <c r="P730" s="212">
        <v>0.81999999999999984</v>
      </c>
      <c r="Q730" s="222">
        <v>0.87819999999999998</v>
      </c>
      <c r="R730" s="222">
        <v>0.22999999999999998</v>
      </c>
      <c r="S730" s="212">
        <v>0.81000000000000016</v>
      </c>
      <c r="T730" s="203"/>
      <c r="U730" s="204"/>
      <c r="V730" s="204"/>
      <c r="W730" s="204"/>
      <c r="X730" s="204"/>
      <c r="Y730" s="204"/>
      <c r="Z730" s="204"/>
      <c r="AA730" s="204"/>
      <c r="AB730" s="204"/>
      <c r="AC730" s="204"/>
      <c r="AD730" s="204"/>
      <c r="AE730" s="204"/>
      <c r="AF730" s="204"/>
      <c r="AG730" s="204"/>
      <c r="AH730" s="204"/>
      <c r="AI730" s="204"/>
      <c r="AJ730" s="204"/>
      <c r="AK730" s="204"/>
      <c r="AL730" s="204"/>
      <c r="AM730" s="204"/>
      <c r="AN730" s="204"/>
      <c r="AO730" s="204"/>
      <c r="AP730" s="204"/>
      <c r="AQ730" s="204"/>
      <c r="AR730" s="204"/>
      <c r="AS730" s="204"/>
      <c r="AT730" s="204"/>
      <c r="AU730" s="204"/>
      <c r="AV730" s="204"/>
      <c r="AW730" s="204"/>
      <c r="AX730" s="204"/>
      <c r="AY730" s="204"/>
      <c r="AZ730" s="204"/>
      <c r="BA730" s="204"/>
      <c r="BB730" s="204"/>
      <c r="BC730" s="204"/>
      <c r="BD730" s="204"/>
      <c r="BE730" s="204"/>
      <c r="BF730" s="204"/>
      <c r="BG730" s="204"/>
      <c r="BH730" s="204"/>
      <c r="BI730" s="204"/>
      <c r="BJ730" s="204"/>
      <c r="BK730" s="204"/>
      <c r="BL730" s="204"/>
      <c r="BM730" s="213">
        <v>1</v>
      </c>
    </row>
    <row r="731" spans="1:65">
      <c r="A731" s="30"/>
      <c r="B731" s="19">
        <v>1</v>
      </c>
      <c r="C731" s="9">
        <v>2</v>
      </c>
      <c r="D731" s="24">
        <v>0.80859999999999999</v>
      </c>
      <c r="E731" s="24">
        <v>0.81525100000000017</v>
      </c>
      <c r="F731" s="24">
        <v>0.81821787836190463</v>
      </c>
      <c r="G731" s="223">
        <v>0.69</v>
      </c>
      <c r="H731" s="24">
        <v>0.81000000000000016</v>
      </c>
      <c r="I731" s="24">
        <v>0.85000000000000009</v>
      </c>
      <c r="J731" s="24">
        <v>0.84</v>
      </c>
      <c r="K731" s="24">
        <v>0.81000000000000016</v>
      </c>
      <c r="L731" s="24">
        <v>0.81999999999999984</v>
      </c>
      <c r="M731" s="24">
        <v>0.81999999999999984</v>
      </c>
      <c r="N731" s="24">
        <v>0.80499999999999994</v>
      </c>
      <c r="O731" s="24">
        <v>0.81999999999999984</v>
      </c>
      <c r="P731" s="24">
        <v>0.81000000000000016</v>
      </c>
      <c r="Q731" s="223">
        <v>0.85580000000000001</v>
      </c>
      <c r="R731" s="223">
        <v>0.22</v>
      </c>
      <c r="S731" s="24">
        <v>0.8</v>
      </c>
      <c r="T731" s="203"/>
      <c r="U731" s="204"/>
      <c r="V731" s="204"/>
      <c r="W731" s="204"/>
      <c r="X731" s="204"/>
      <c r="Y731" s="204"/>
      <c r="Z731" s="204"/>
      <c r="AA731" s="204"/>
      <c r="AB731" s="204"/>
      <c r="AC731" s="204"/>
      <c r="AD731" s="204"/>
      <c r="AE731" s="204"/>
      <c r="AF731" s="204"/>
      <c r="AG731" s="204"/>
      <c r="AH731" s="204"/>
      <c r="AI731" s="204"/>
      <c r="AJ731" s="204"/>
      <c r="AK731" s="204"/>
      <c r="AL731" s="204"/>
      <c r="AM731" s="204"/>
      <c r="AN731" s="204"/>
      <c r="AO731" s="204"/>
      <c r="AP731" s="204"/>
      <c r="AQ731" s="204"/>
      <c r="AR731" s="204"/>
      <c r="AS731" s="204"/>
      <c r="AT731" s="204"/>
      <c r="AU731" s="204"/>
      <c r="AV731" s="204"/>
      <c r="AW731" s="204"/>
      <c r="AX731" s="204"/>
      <c r="AY731" s="204"/>
      <c r="AZ731" s="204"/>
      <c r="BA731" s="204"/>
      <c r="BB731" s="204"/>
      <c r="BC731" s="204"/>
      <c r="BD731" s="204"/>
      <c r="BE731" s="204"/>
      <c r="BF731" s="204"/>
      <c r="BG731" s="204"/>
      <c r="BH731" s="204"/>
      <c r="BI731" s="204"/>
      <c r="BJ731" s="204"/>
      <c r="BK731" s="204"/>
      <c r="BL731" s="204"/>
      <c r="BM731" s="213">
        <v>10</v>
      </c>
    </row>
    <row r="732" spans="1:65">
      <c r="A732" s="30"/>
      <c r="B732" s="19">
        <v>1</v>
      </c>
      <c r="C732" s="9">
        <v>3</v>
      </c>
      <c r="D732" s="24">
        <v>0.81679999999999997</v>
      </c>
      <c r="E732" s="24">
        <v>0.81574999999999998</v>
      </c>
      <c r="F732" s="24">
        <v>0.83820631680238089</v>
      </c>
      <c r="G732" s="223">
        <v>0.74</v>
      </c>
      <c r="H732" s="24">
        <v>0.85000000000000009</v>
      </c>
      <c r="I732" s="24">
        <v>0.83</v>
      </c>
      <c r="J732" s="24">
        <v>0.83</v>
      </c>
      <c r="K732" s="24">
        <v>0.83</v>
      </c>
      <c r="L732" s="24">
        <v>0.84</v>
      </c>
      <c r="M732" s="24">
        <v>0.83</v>
      </c>
      <c r="N732" s="24">
        <v>0.80300000000000005</v>
      </c>
      <c r="O732" s="24">
        <v>0.84</v>
      </c>
      <c r="P732" s="24">
        <v>0.8</v>
      </c>
      <c r="Q732" s="223">
        <v>0.86350000000000005</v>
      </c>
      <c r="R732" s="223">
        <v>0.21</v>
      </c>
      <c r="S732" s="24">
        <v>0.81999999999999984</v>
      </c>
      <c r="T732" s="203"/>
      <c r="U732" s="204"/>
      <c r="V732" s="204"/>
      <c r="W732" s="204"/>
      <c r="X732" s="204"/>
      <c r="Y732" s="204"/>
      <c r="Z732" s="204"/>
      <c r="AA732" s="204"/>
      <c r="AB732" s="204"/>
      <c r="AC732" s="204"/>
      <c r="AD732" s="204"/>
      <c r="AE732" s="204"/>
      <c r="AF732" s="204"/>
      <c r="AG732" s="204"/>
      <c r="AH732" s="204"/>
      <c r="AI732" s="204"/>
      <c r="AJ732" s="204"/>
      <c r="AK732" s="204"/>
      <c r="AL732" s="204"/>
      <c r="AM732" s="204"/>
      <c r="AN732" s="204"/>
      <c r="AO732" s="204"/>
      <c r="AP732" s="204"/>
      <c r="AQ732" s="204"/>
      <c r="AR732" s="204"/>
      <c r="AS732" s="204"/>
      <c r="AT732" s="204"/>
      <c r="AU732" s="204"/>
      <c r="AV732" s="204"/>
      <c r="AW732" s="204"/>
      <c r="AX732" s="204"/>
      <c r="AY732" s="204"/>
      <c r="AZ732" s="204"/>
      <c r="BA732" s="204"/>
      <c r="BB732" s="204"/>
      <c r="BC732" s="204"/>
      <c r="BD732" s="204"/>
      <c r="BE732" s="204"/>
      <c r="BF732" s="204"/>
      <c r="BG732" s="204"/>
      <c r="BH732" s="204"/>
      <c r="BI732" s="204"/>
      <c r="BJ732" s="204"/>
      <c r="BK732" s="204"/>
      <c r="BL732" s="204"/>
      <c r="BM732" s="213">
        <v>16</v>
      </c>
    </row>
    <row r="733" spans="1:65">
      <c r="A733" s="30"/>
      <c r="B733" s="19">
        <v>1</v>
      </c>
      <c r="C733" s="9">
        <v>4</v>
      </c>
      <c r="D733" s="24">
        <v>0.79</v>
      </c>
      <c r="E733" s="24">
        <v>0.81541000000000008</v>
      </c>
      <c r="F733" s="24">
        <v>0.83557734287380958</v>
      </c>
      <c r="G733" s="223">
        <v>0.69</v>
      </c>
      <c r="H733" s="24">
        <v>0.78</v>
      </c>
      <c r="I733" s="24">
        <v>0.84</v>
      </c>
      <c r="J733" s="24">
        <v>0.83</v>
      </c>
      <c r="K733" s="24">
        <v>0.81999999999999984</v>
      </c>
      <c r="L733" s="24">
        <v>0.83</v>
      </c>
      <c r="M733" s="24">
        <v>0.81999999999999984</v>
      </c>
      <c r="N733" s="24">
        <v>0.80300000000000005</v>
      </c>
      <c r="O733" s="24">
        <v>0.85000000000000009</v>
      </c>
      <c r="P733" s="24">
        <v>0.81000000000000016</v>
      </c>
      <c r="Q733" s="223">
        <v>0.85699999999999998</v>
      </c>
      <c r="R733" s="223">
        <v>0.21</v>
      </c>
      <c r="S733" s="24">
        <v>0.79</v>
      </c>
      <c r="T733" s="203"/>
      <c r="U733" s="204"/>
      <c r="V733" s="204"/>
      <c r="W733" s="204"/>
      <c r="X733" s="204"/>
      <c r="Y733" s="204"/>
      <c r="Z733" s="204"/>
      <c r="AA733" s="204"/>
      <c r="AB733" s="204"/>
      <c r="AC733" s="204"/>
      <c r="AD733" s="204"/>
      <c r="AE733" s="204"/>
      <c r="AF733" s="204"/>
      <c r="AG733" s="204"/>
      <c r="AH733" s="204"/>
      <c r="AI733" s="204"/>
      <c r="AJ733" s="204"/>
      <c r="AK733" s="204"/>
      <c r="AL733" s="204"/>
      <c r="AM733" s="204"/>
      <c r="AN733" s="204"/>
      <c r="AO733" s="204"/>
      <c r="AP733" s="204"/>
      <c r="AQ733" s="204"/>
      <c r="AR733" s="204"/>
      <c r="AS733" s="204"/>
      <c r="AT733" s="204"/>
      <c r="AU733" s="204"/>
      <c r="AV733" s="204"/>
      <c r="AW733" s="204"/>
      <c r="AX733" s="204"/>
      <c r="AY733" s="204"/>
      <c r="AZ733" s="204"/>
      <c r="BA733" s="204"/>
      <c r="BB733" s="204"/>
      <c r="BC733" s="204"/>
      <c r="BD733" s="204"/>
      <c r="BE733" s="204"/>
      <c r="BF733" s="204"/>
      <c r="BG733" s="204"/>
      <c r="BH733" s="204"/>
      <c r="BI733" s="204"/>
      <c r="BJ733" s="204"/>
      <c r="BK733" s="204"/>
      <c r="BL733" s="204"/>
      <c r="BM733" s="213">
        <v>0.81842699334227709</v>
      </c>
    </row>
    <row r="734" spans="1:65">
      <c r="A734" s="30"/>
      <c r="B734" s="19">
        <v>1</v>
      </c>
      <c r="C734" s="9">
        <v>5</v>
      </c>
      <c r="D734" s="24">
        <v>0.80110000000000003</v>
      </c>
      <c r="E734" s="24">
        <v>0.81520200000000009</v>
      </c>
      <c r="F734" s="24">
        <v>0.84548902039047613</v>
      </c>
      <c r="G734" s="223">
        <v>0.72</v>
      </c>
      <c r="H734" s="24">
        <v>0.81000000000000016</v>
      </c>
      <c r="I734" s="24">
        <v>0.83</v>
      </c>
      <c r="J734" s="24">
        <v>0.84</v>
      </c>
      <c r="K734" s="24">
        <v>0.81000000000000016</v>
      </c>
      <c r="L734" s="24">
        <v>0.81999999999999984</v>
      </c>
      <c r="M734" s="24">
        <v>0.83</v>
      </c>
      <c r="N734" s="24">
        <v>0.8</v>
      </c>
      <c r="O734" s="24">
        <v>0.84</v>
      </c>
      <c r="P734" s="24">
        <v>0.8</v>
      </c>
      <c r="Q734" s="223">
        <v>0.86199999999999988</v>
      </c>
      <c r="R734" s="223">
        <v>0.22</v>
      </c>
      <c r="S734" s="24">
        <v>0.81000000000000016</v>
      </c>
      <c r="T734" s="203"/>
      <c r="U734" s="204"/>
      <c r="V734" s="204"/>
      <c r="W734" s="204"/>
      <c r="X734" s="204"/>
      <c r="Y734" s="204"/>
      <c r="Z734" s="204"/>
      <c r="AA734" s="204"/>
      <c r="AB734" s="204"/>
      <c r="AC734" s="204"/>
      <c r="AD734" s="204"/>
      <c r="AE734" s="204"/>
      <c r="AF734" s="204"/>
      <c r="AG734" s="204"/>
      <c r="AH734" s="204"/>
      <c r="AI734" s="204"/>
      <c r="AJ734" s="204"/>
      <c r="AK734" s="204"/>
      <c r="AL734" s="204"/>
      <c r="AM734" s="204"/>
      <c r="AN734" s="204"/>
      <c r="AO734" s="204"/>
      <c r="AP734" s="204"/>
      <c r="AQ734" s="204"/>
      <c r="AR734" s="204"/>
      <c r="AS734" s="204"/>
      <c r="AT734" s="204"/>
      <c r="AU734" s="204"/>
      <c r="AV734" s="204"/>
      <c r="AW734" s="204"/>
      <c r="AX734" s="204"/>
      <c r="AY734" s="204"/>
      <c r="AZ734" s="204"/>
      <c r="BA734" s="204"/>
      <c r="BB734" s="204"/>
      <c r="BC734" s="204"/>
      <c r="BD734" s="204"/>
      <c r="BE734" s="204"/>
      <c r="BF734" s="204"/>
      <c r="BG734" s="204"/>
      <c r="BH734" s="204"/>
      <c r="BI734" s="204"/>
      <c r="BJ734" s="204"/>
      <c r="BK734" s="204"/>
      <c r="BL734" s="204"/>
      <c r="BM734" s="213">
        <v>56</v>
      </c>
    </row>
    <row r="735" spans="1:65">
      <c r="A735" s="30"/>
      <c r="B735" s="19">
        <v>1</v>
      </c>
      <c r="C735" s="9">
        <v>6</v>
      </c>
      <c r="D735" s="24">
        <v>0.79459999999999997</v>
      </c>
      <c r="E735" s="24">
        <v>0.81474500000000005</v>
      </c>
      <c r="F735" s="24">
        <v>0.82974754091428571</v>
      </c>
      <c r="G735" s="223">
        <v>0.7</v>
      </c>
      <c r="H735" s="24">
        <v>0.81000000000000016</v>
      </c>
      <c r="I735" s="24">
        <v>0.81999999999999984</v>
      </c>
      <c r="J735" s="24">
        <v>0.81999999999999984</v>
      </c>
      <c r="K735" s="24">
        <v>0.79</v>
      </c>
      <c r="L735" s="24">
        <v>0.81000000000000016</v>
      </c>
      <c r="M735" s="24">
        <v>0.83</v>
      </c>
      <c r="N735" s="24">
        <v>0.79900000000000004</v>
      </c>
      <c r="O735" s="24">
        <v>0.83</v>
      </c>
      <c r="P735" s="24">
        <v>0.8</v>
      </c>
      <c r="Q735" s="223">
        <v>0.84989999999999999</v>
      </c>
      <c r="R735" s="223">
        <v>0.22</v>
      </c>
      <c r="S735" s="24">
        <v>0.81000000000000016</v>
      </c>
      <c r="T735" s="203"/>
      <c r="U735" s="204"/>
      <c r="V735" s="204"/>
      <c r="W735" s="204"/>
      <c r="X735" s="204"/>
      <c r="Y735" s="204"/>
      <c r="Z735" s="204"/>
      <c r="AA735" s="204"/>
      <c r="AB735" s="204"/>
      <c r="AC735" s="204"/>
      <c r="AD735" s="204"/>
      <c r="AE735" s="204"/>
      <c r="AF735" s="204"/>
      <c r="AG735" s="204"/>
      <c r="AH735" s="204"/>
      <c r="AI735" s="204"/>
      <c r="AJ735" s="204"/>
      <c r="AK735" s="204"/>
      <c r="AL735" s="204"/>
      <c r="AM735" s="204"/>
      <c r="AN735" s="204"/>
      <c r="AO735" s="204"/>
      <c r="AP735" s="204"/>
      <c r="AQ735" s="204"/>
      <c r="AR735" s="204"/>
      <c r="AS735" s="204"/>
      <c r="AT735" s="204"/>
      <c r="AU735" s="204"/>
      <c r="AV735" s="204"/>
      <c r="AW735" s="204"/>
      <c r="AX735" s="204"/>
      <c r="AY735" s="204"/>
      <c r="AZ735" s="204"/>
      <c r="BA735" s="204"/>
      <c r="BB735" s="204"/>
      <c r="BC735" s="204"/>
      <c r="BD735" s="204"/>
      <c r="BE735" s="204"/>
      <c r="BF735" s="204"/>
      <c r="BG735" s="204"/>
      <c r="BH735" s="204"/>
      <c r="BI735" s="204"/>
      <c r="BJ735" s="204"/>
      <c r="BK735" s="204"/>
      <c r="BL735" s="204"/>
      <c r="BM735" s="56"/>
    </row>
    <row r="736" spans="1:65">
      <c r="A736" s="30"/>
      <c r="B736" s="20" t="s">
        <v>260</v>
      </c>
      <c r="C736" s="12"/>
      <c r="D736" s="214">
        <v>0.80324999999999991</v>
      </c>
      <c r="E736" s="214">
        <v>0.81512233333333339</v>
      </c>
      <c r="F736" s="214">
        <v>0.83301191344960313</v>
      </c>
      <c r="G736" s="214">
        <v>0.70500000000000007</v>
      </c>
      <c r="H736" s="214">
        <v>0.81333333333333346</v>
      </c>
      <c r="I736" s="214">
        <v>0.83333333333333337</v>
      </c>
      <c r="J736" s="214">
        <v>0.82833333333333348</v>
      </c>
      <c r="K736" s="214">
        <v>0.81166666666666665</v>
      </c>
      <c r="L736" s="214">
        <v>0.82333333333333325</v>
      </c>
      <c r="M736" s="214">
        <v>0.82666666666666666</v>
      </c>
      <c r="N736" s="214">
        <v>0.80149999999999999</v>
      </c>
      <c r="O736" s="214">
        <v>0.83666666666666656</v>
      </c>
      <c r="P736" s="214">
        <v>0.80666666666666664</v>
      </c>
      <c r="Q736" s="214">
        <v>0.86106666666666676</v>
      </c>
      <c r="R736" s="214">
        <v>0.2183333333333333</v>
      </c>
      <c r="S736" s="214">
        <v>0.80666666666666675</v>
      </c>
      <c r="T736" s="203"/>
      <c r="U736" s="204"/>
      <c r="V736" s="204"/>
      <c r="W736" s="204"/>
      <c r="X736" s="204"/>
      <c r="Y736" s="204"/>
      <c r="Z736" s="204"/>
      <c r="AA736" s="204"/>
      <c r="AB736" s="204"/>
      <c r="AC736" s="204"/>
      <c r="AD736" s="204"/>
      <c r="AE736" s="204"/>
      <c r="AF736" s="204"/>
      <c r="AG736" s="204"/>
      <c r="AH736" s="204"/>
      <c r="AI736" s="204"/>
      <c r="AJ736" s="204"/>
      <c r="AK736" s="204"/>
      <c r="AL736" s="204"/>
      <c r="AM736" s="204"/>
      <c r="AN736" s="204"/>
      <c r="AO736" s="204"/>
      <c r="AP736" s="204"/>
      <c r="AQ736" s="204"/>
      <c r="AR736" s="204"/>
      <c r="AS736" s="204"/>
      <c r="AT736" s="204"/>
      <c r="AU736" s="204"/>
      <c r="AV736" s="204"/>
      <c r="AW736" s="204"/>
      <c r="AX736" s="204"/>
      <c r="AY736" s="204"/>
      <c r="AZ736" s="204"/>
      <c r="BA736" s="204"/>
      <c r="BB736" s="204"/>
      <c r="BC736" s="204"/>
      <c r="BD736" s="204"/>
      <c r="BE736" s="204"/>
      <c r="BF736" s="204"/>
      <c r="BG736" s="204"/>
      <c r="BH736" s="204"/>
      <c r="BI736" s="204"/>
      <c r="BJ736" s="204"/>
      <c r="BK736" s="204"/>
      <c r="BL736" s="204"/>
      <c r="BM736" s="56"/>
    </row>
    <row r="737" spans="1:65">
      <c r="A737" s="30"/>
      <c r="B737" s="3" t="s">
        <v>261</v>
      </c>
      <c r="C737" s="29"/>
      <c r="D737" s="24">
        <v>0.80474999999999997</v>
      </c>
      <c r="E737" s="24">
        <v>0.81522650000000008</v>
      </c>
      <c r="F737" s="24">
        <v>0.83320536211428575</v>
      </c>
      <c r="G737" s="24">
        <v>0.69499999999999995</v>
      </c>
      <c r="H737" s="24">
        <v>0.81000000000000016</v>
      </c>
      <c r="I737" s="24">
        <v>0.83</v>
      </c>
      <c r="J737" s="24">
        <v>0.83</v>
      </c>
      <c r="K737" s="24">
        <v>0.81000000000000016</v>
      </c>
      <c r="L737" s="24">
        <v>0.81999999999999984</v>
      </c>
      <c r="M737" s="24">
        <v>0.83</v>
      </c>
      <c r="N737" s="24">
        <v>0.8015000000000001</v>
      </c>
      <c r="O737" s="24">
        <v>0.84</v>
      </c>
      <c r="P737" s="24">
        <v>0.80500000000000016</v>
      </c>
      <c r="Q737" s="24">
        <v>0.85949999999999993</v>
      </c>
      <c r="R737" s="24">
        <v>0.22</v>
      </c>
      <c r="S737" s="24">
        <v>0.81000000000000016</v>
      </c>
      <c r="T737" s="203"/>
      <c r="U737" s="204"/>
      <c r="V737" s="204"/>
      <c r="W737" s="204"/>
      <c r="X737" s="204"/>
      <c r="Y737" s="204"/>
      <c r="Z737" s="204"/>
      <c r="AA737" s="204"/>
      <c r="AB737" s="204"/>
      <c r="AC737" s="204"/>
      <c r="AD737" s="204"/>
      <c r="AE737" s="204"/>
      <c r="AF737" s="204"/>
      <c r="AG737" s="204"/>
      <c r="AH737" s="204"/>
      <c r="AI737" s="204"/>
      <c r="AJ737" s="204"/>
      <c r="AK737" s="204"/>
      <c r="AL737" s="204"/>
      <c r="AM737" s="204"/>
      <c r="AN737" s="204"/>
      <c r="AO737" s="204"/>
      <c r="AP737" s="204"/>
      <c r="AQ737" s="204"/>
      <c r="AR737" s="204"/>
      <c r="AS737" s="204"/>
      <c r="AT737" s="204"/>
      <c r="AU737" s="204"/>
      <c r="AV737" s="204"/>
      <c r="AW737" s="204"/>
      <c r="AX737" s="204"/>
      <c r="AY737" s="204"/>
      <c r="AZ737" s="204"/>
      <c r="BA737" s="204"/>
      <c r="BB737" s="204"/>
      <c r="BC737" s="204"/>
      <c r="BD737" s="204"/>
      <c r="BE737" s="204"/>
      <c r="BF737" s="204"/>
      <c r="BG737" s="204"/>
      <c r="BH737" s="204"/>
      <c r="BI737" s="204"/>
      <c r="BJ737" s="204"/>
      <c r="BK737" s="204"/>
      <c r="BL737" s="204"/>
      <c r="BM737" s="56"/>
    </row>
    <row r="738" spans="1:65">
      <c r="A738" s="30"/>
      <c r="B738" s="3" t="s">
        <v>262</v>
      </c>
      <c r="C738" s="29"/>
      <c r="D738" s="24">
        <v>9.9373537725090302E-3</v>
      </c>
      <c r="E738" s="24">
        <v>4.896965046502545E-4</v>
      </c>
      <c r="F738" s="24">
        <v>9.203336962749508E-3</v>
      </c>
      <c r="G738" s="24">
        <v>2.0736441353327736E-2</v>
      </c>
      <c r="H738" s="24">
        <v>2.2509257354845508E-2</v>
      </c>
      <c r="I738" s="24">
        <v>1.0327955589886518E-2</v>
      </c>
      <c r="J738" s="24">
        <v>1.1690451944500076E-2</v>
      </c>
      <c r="K738" s="24">
        <v>1.3291601358251201E-2</v>
      </c>
      <c r="L738" s="24">
        <v>1.0327955589886417E-2</v>
      </c>
      <c r="M738" s="24">
        <v>5.1639777949432841E-3</v>
      </c>
      <c r="N738" s="24">
        <v>2.5099800796021979E-3</v>
      </c>
      <c r="O738" s="24">
        <v>1.0327955589886518E-2</v>
      </c>
      <c r="P738" s="24">
        <v>8.1649658092772127E-3</v>
      </c>
      <c r="Q738" s="24">
        <v>9.6882747002067712E-3</v>
      </c>
      <c r="R738" s="24">
        <v>7.5277265270908087E-3</v>
      </c>
      <c r="S738" s="24">
        <v>1.0327955589886417E-2</v>
      </c>
      <c r="T738" s="203"/>
      <c r="U738" s="204"/>
      <c r="V738" s="204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56"/>
    </row>
    <row r="739" spans="1:65">
      <c r="A739" s="30"/>
      <c r="B739" s="3" t="s">
        <v>86</v>
      </c>
      <c r="C739" s="29"/>
      <c r="D739" s="13">
        <v>1.2371433267985101E-2</v>
      </c>
      <c r="E739" s="13">
        <v>6.0076443084034555E-4</v>
      </c>
      <c r="F739" s="13">
        <v>1.1048265714036882E-2</v>
      </c>
      <c r="G739" s="13">
        <v>2.9413391990535793E-2</v>
      </c>
      <c r="H739" s="13">
        <v>2.7675316419892015E-2</v>
      </c>
      <c r="I739" s="13">
        <v>1.2393546707863821E-2</v>
      </c>
      <c r="J739" s="13">
        <v>1.4113221663380372E-2</v>
      </c>
      <c r="K739" s="13">
        <v>1.6375689558420371E-2</v>
      </c>
      <c r="L739" s="13">
        <v>1.2544075615246663E-2</v>
      </c>
      <c r="M739" s="13">
        <v>6.2467473325926821E-3</v>
      </c>
      <c r="N739" s="13">
        <v>3.1316033432341834E-3</v>
      </c>
      <c r="O739" s="13">
        <v>1.2344170027752812E-2</v>
      </c>
      <c r="P739" s="13">
        <v>1.0121858441252744E-2</v>
      </c>
      <c r="Q739" s="13">
        <v>1.1251480373420684E-2</v>
      </c>
      <c r="R739" s="13">
        <v>3.4478136765301419E-2</v>
      </c>
      <c r="S739" s="13">
        <v>1.2803250731264152E-2</v>
      </c>
      <c r="T739" s="15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263</v>
      </c>
      <c r="C740" s="29"/>
      <c r="D740" s="13">
        <v>-1.8544101631225107E-2</v>
      </c>
      <c r="E740" s="13">
        <v>-4.0378189329364211E-3</v>
      </c>
      <c r="F740" s="13">
        <v>1.7820673347740401E-2</v>
      </c>
      <c r="G740" s="13">
        <v>-0.13859146174916093</v>
      </c>
      <c r="H740" s="13">
        <v>-6.2237194647529748E-3</v>
      </c>
      <c r="I740" s="13">
        <v>1.8213402187752914E-2</v>
      </c>
      <c r="J740" s="13">
        <v>1.2104121774626497E-2</v>
      </c>
      <c r="K740" s="13">
        <v>-8.2601462691287431E-3</v>
      </c>
      <c r="L740" s="13">
        <v>5.9948413614998586E-3</v>
      </c>
      <c r="M740" s="13">
        <v>1.0067694970250951E-2</v>
      </c>
      <c r="N740" s="13">
        <v>-2.0682349775819286E-2</v>
      </c>
      <c r="O740" s="13">
        <v>2.2286255796503784E-2</v>
      </c>
      <c r="P740" s="13">
        <v>-1.4369426682255271E-2</v>
      </c>
      <c r="Q740" s="13">
        <v>5.2099544212561355E-2</v>
      </c>
      <c r="R740" s="13">
        <v>-0.73322808862680877</v>
      </c>
      <c r="S740" s="13">
        <v>-1.4369426682255049E-2</v>
      </c>
      <c r="T740" s="15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46" t="s">
        <v>264</v>
      </c>
      <c r="C741" s="47"/>
      <c r="D741" s="45">
        <v>0.59</v>
      </c>
      <c r="E741" s="45">
        <v>0.05</v>
      </c>
      <c r="F741" s="45">
        <v>1.01</v>
      </c>
      <c r="G741" s="45">
        <v>5.85</v>
      </c>
      <c r="H741" s="45">
        <v>0.05</v>
      </c>
      <c r="I741" s="45">
        <v>1.02</v>
      </c>
      <c r="J741" s="45">
        <v>0.76</v>
      </c>
      <c r="K741" s="45">
        <v>0.14000000000000001</v>
      </c>
      <c r="L741" s="45">
        <v>0.49</v>
      </c>
      <c r="M741" s="45">
        <v>0.67</v>
      </c>
      <c r="N741" s="45">
        <v>0.68</v>
      </c>
      <c r="O741" s="45">
        <v>1.2</v>
      </c>
      <c r="P741" s="45">
        <v>0.41</v>
      </c>
      <c r="Q741" s="45">
        <v>2.5099999999999998</v>
      </c>
      <c r="R741" s="45">
        <v>31.93</v>
      </c>
      <c r="S741" s="45">
        <v>0.41</v>
      </c>
      <c r="T741" s="15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BM742" s="55"/>
    </row>
    <row r="743" spans="1:65" ht="15">
      <c r="B743" s="8" t="s">
        <v>581</v>
      </c>
      <c r="BM743" s="28" t="s">
        <v>67</v>
      </c>
    </row>
    <row r="744" spans="1:65" ht="15">
      <c r="A744" s="25" t="s">
        <v>6</v>
      </c>
      <c r="B744" s="18" t="s">
        <v>112</v>
      </c>
      <c r="C744" s="15" t="s">
        <v>113</v>
      </c>
      <c r="D744" s="16" t="s">
        <v>227</v>
      </c>
      <c r="E744" s="17" t="s">
        <v>227</v>
      </c>
      <c r="F744" s="17" t="s">
        <v>227</v>
      </c>
      <c r="G744" s="17" t="s">
        <v>227</v>
      </c>
      <c r="H744" s="17" t="s">
        <v>227</v>
      </c>
      <c r="I744" s="17" t="s">
        <v>227</v>
      </c>
      <c r="J744" s="17" t="s">
        <v>227</v>
      </c>
      <c r="K744" s="17" t="s">
        <v>227</v>
      </c>
      <c r="L744" s="17" t="s">
        <v>227</v>
      </c>
      <c r="M744" s="17" t="s">
        <v>227</v>
      </c>
      <c r="N744" s="17" t="s">
        <v>227</v>
      </c>
      <c r="O744" s="17" t="s">
        <v>227</v>
      </c>
      <c r="P744" s="17" t="s">
        <v>227</v>
      </c>
      <c r="Q744" s="17" t="s">
        <v>227</v>
      </c>
      <c r="R744" s="17" t="s">
        <v>227</v>
      </c>
      <c r="S744" s="17" t="s">
        <v>227</v>
      </c>
      <c r="T744" s="17" t="s">
        <v>227</v>
      </c>
      <c r="U744" s="15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 t="s">
        <v>228</v>
      </c>
      <c r="C745" s="9" t="s">
        <v>228</v>
      </c>
      <c r="D745" s="151" t="s">
        <v>230</v>
      </c>
      <c r="E745" s="152" t="s">
        <v>231</v>
      </c>
      <c r="F745" s="152" t="s">
        <v>233</v>
      </c>
      <c r="G745" s="152" t="s">
        <v>234</v>
      </c>
      <c r="H745" s="152" t="s">
        <v>236</v>
      </c>
      <c r="I745" s="152" t="s">
        <v>237</v>
      </c>
      <c r="J745" s="152" t="s">
        <v>238</v>
      </c>
      <c r="K745" s="152" t="s">
        <v>239</v>
      </c>
      <c r="L745" s="152" t="s">
        <v>240</v>
      </c>
      <c r="M745" s="152" t="s">
        <v>280</v>
      </c>
      <c r="N745" s="152" t="s">
        <v>243</v>
      </c>
      <c r="O745" s="152" t="s">
        <v>244</v>
      </c>
      <c r="P745" s="152" t="s">
        <v>245</v>
      </c>
      <c r="Q745" s="152" t="s">
        <v>246</v>
      </c>
      <c r="R745" s="152" t="s">
        <v>247</v>
      </c>
      <c r="S745" s="152" t="s">
        <v>248</v>
      </c>
      <c r="T745" s="152" t="s">
        <v>250</v>
      </c>
      <c r="U745" s="15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 t="s">
        <v>1</v>
      </c>
    </row>
    <row r="746" spans="1:65">
      <c r="A746" s="30"/>
      <c r="B746" s="19"/>
      <c r="C746" s="9"/>
      <c r="D746" s="10" t="s">
        <v>300</v>
      </c>
      <c r="E746" s="11" t="s">
        <v>300</v>
      </c>
      <c r="F746" s="11" t="s">
        <v>300</v>
      </c>
      <c r="G746" s="11" t="s">
        <v>301</v>
      </c>
      <c r="H746" s="11" t="s">
        <v>116</v>
      </c>
      <c r="I746" s="11" t="s">
        <v>301</v>
      </c>
      <c r="J746" s="11" t="s">
        <v>301</v>
      </c>
      <c r="K746" s="11" t="s">
        <v>301</v>
      </c>
      <c r="L746" s="11" t="s">
        <v>301</v>
      </c>
      <c r="M746" s="11" t="s">
        <v>301</v>
      </c>
      <c r="N746" s="11" t="s">
        <v>300</v>
      </c>
      <c r="O746" s="11" t="s">
        <v>300</v>
      </c>
      <c r="P746" s="11" t="s">
        <v>301</v>
      </c>
      <c r="Q746" s="11" t="s">
        <v>116</v>
      </c>
      <c r="R746" s="11" t="s">
        <v>300</v>
      </c>
      <c r="S746" s="11" t="s">
        <v>300</v>
      </c>
      <c r="T746" s="11" t="s">
        <v>301</v>
      </c>
      <c r="U746" s="15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2</v>
      </c>
    </row>
    <row r="747" spans="1:65">
      <c r="A747" s="30"/>
      <c r="B747" s="19"/>
      <c r="C747" s="9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15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3</v>
      </c>
    </row>
    <row r="748" spans="1:65">
      <c r="A748" s="30"/>
      <c r="B748" s="18">
        <v>1</v>
      </c>
      <c r="C748" s="14">
        <v>1</v>
      </c>
      <c r="D748" s="22" t="s">
        <v>313</v>
      </c>
      <c r="E748" s="22">
        <v>1.4278371999999999</v>
      </c>
      <c r="F748" s="22">
        <v>1.3860250239762411</v>
      </c>
      <c r="G748" s="22" t="s">
        <v>314</v>
      </c>
      <c r="H748" s="22">
        <v>1.34</v>
      </c>
      <c r="I748" s="22" t="s">
        <v>313</v>
      </c>
      <c r="J748" s="22" t="s">
        <v>313</v>
      </c>
      <c r="K748" s="22" t="s">
        <v>313</v>
      </c>
      <c r="L748" s="22" t="s">
        <v>313</v>
      </c>
      <c r="M748" s="22" t="s">
        <v>313</v>
      </c>
      <c r="N748" s="22">
        <v>1.5425510204923503</v>
      </c>
      <c r="O748" s="22" t="s">
        <v>313</v>
      </c>
      <c r="P748" s="22" t="s">
        <v>313</v>
      </c>
      <c r="Q748" s="22">
        <v>1.4781</v>
      </c>
      <c r="R748" s="22">
        <v>1.4236200000000001</v>
      </c>
      <c r="S748" s="22" t="s">
        <v>285</v>
      </c>
      <c r="T748" s="22" t="s">
        <v>315</v>
      </c>
      <c r="U748" s="15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>
        <v>1</v>
      </c>
      <c r="C749" s="9">
        <v>2</v>
      </c>
      <c r="D749" s="11" t="s">
        <v>313</v>
      </c>
      <c r="E749" s="11">
        <v>1.4078492</v>
      </c>
      <c r="F749" s="11">
        <v>1.366197482369788</v>
      </c>
      <c r="G749" s="11" t="s">
        <v>314</v>
      </c>
      <c r="H749" s="11">
        <v>1.3</v>
      </c>
      <c r="I749" s="11" t="s">
        <v>313</v>
      </c>
      <c r="J749" s="11" t="s">
        <v>313</v>
      </c>
      <c r="K749" s="11" t="s">
        <v>313</v>
      </c>
      <c r="L749" s="11" t="s">
        <v>313</v>
      </c>
      <c r="M749" s="11" t="s">
        <v>313</v>
      </c>
      <c r="N749" s="11">
        <v>1.4423400275160301</v>
      </c>
      <c r="O749" s="11" t="s">
        <v>313</v>
      </c>
      <c r="P749" s="11" t="s">
        <v>313</v>
      </c>
      <c r="Q749" s="11">
        <v>1.4904999999999999</v>
      </c>
      <c r="R749" s="11">
        <v>1.3975500000000001</v>
      </c>
      <c r="S749" s="11" t="s">
        <v>285</v>
      </c>
      <c r="T749" s="11" t="s">
        <v>315</v>
      </c>
      <c r="U749" s="15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30</v>
      </c>
    </row>
    <row r="750" spans="1:65">
      <c r="A750" s="30"/>
      <c r="B750" s="19">
        <v>1</v>
      </c>
      <c r="C750" s="9">
        <v>3</v>
      </c>
      <c r="D750" s="11" t="s">
        <v>313</v>
      </c>
      <c r="E750" s="11">
        <v>1.3833316500000001</v>
      </c>
      <c r="F750" s="11">
        <v>1.377943513024011</v>
      </c>
      <c r="G750" s="11" t="s">
        <v>314</v>
      </c>
      <c r="H750" s="11">
        <v>1.29</v>
      </c>
      <c r="I750" s="11" t="s">
        <v>313</v>
      </c>
      <c r="J750" s="11" t="s">
        <v>313</v>
      </c>
      <c r="K750" s="11" t="s">
        <v>313</v>
      </c>
      <c r="L750" s="11" t="s">
        <v>313</v>
      </c>
      <c r="M750" s="11" t="s">
        <v>313</v>
      </c>
      <c r="N750" s="11">
        <v>1.3997103075136801</v>
      </c>
      <c r="O750" s="11" t="s">
        <v>313</v>
      </c>
      <c r="P750" s="11" t="s">
        <v>313</v>
      </c>
      <c r="Q750" s="11">
        <v>1.4664999999999999</v>
      </c>
      <c r="R750" s="11">
        <v>1.4024100000000002</v>
      </c>
      <c r="S750" s="11" t="s">
        <v>285</v>
      </c>
      <c r="T750" s="11" t="s">
        <v>315</v>
      </c>
      <c r="U750" s="15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16</v>
      </c>
    </row>
    <row r="751" spans="1:65">
      <c r="A751" s="30"/>
      <c r="B751" s="19">
        <v>1</v>
      </c>
      <c r="C751" s="9">
        <v>4</v>
      </c>
      <c r="D751" s="11" t="s">
        <v>313</v>
      </c>
      <c r="E751" s="11">
        <v>1.4147485099999999</v>
      </c>
      <c r="F751" s="11">
        <v>1.4115141417170316</v>
      </c>
      <c r="G751" s="11" t="s">
        <v>314</v>
      </c>
      <c r="H751" s="11">
        <v>1.41</v>
      </c>
      <c r="I751" s="11" t="s">
        <v>313</v>
      </c>
      <c r="J751" s="11" t="s">
        <v>313</v>
      </c>
      <c r="K751" s="11" t="s">
        <v>313</v>
      </c>
      <c r="L751" s="11" t="s">
        <v>313</v>
      </c>
      <c r="M751" s="11" t="s">
        <v>313</v>
      </c>
      <c r="N751" s="11">
        <v>1.4666686413179097</v>
      </c>
      <c r="O751" s="11" t="s">
        <v>313</v>
      </c>
      <c r="P751" s="11" t="s">
        <v>313</v>
      </c>
      <c r="Q751" s="11">
        <v>1.4859</v>
      </c>
      <c r="R751" s="11">
        <v>1.4290099999999999</v>
      </c>
      <c r="S751" s="11" t="s">
        <v>285</v>
      </c>
      <c r="T751" s="11" t="s">
        <v>315</v>
      </c>
      <c r="U751" s="15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1.4125561266215292</v>
      </c>
    </row>
    <row r="752" spans="1:65">
      <c r="A752" s="30"/>
      <c r="B752" s="19">
        <v>1</v>
      </c>
      <c r="C752" s="9">
        <v>5</v>
      </c>
      <c r="D752" s="11" t="s">
        <v>313</v>
      </c>
      <c r="E752" s="11">
        <v>1.35676431</v>
      </c>
      <c r="F752" s="149">
        <v>1.4943774914664079</v>
      </c>
      <c r="G752" s="11" t="s">
        <v>314</v>
      </c>
      <c r="H752" s="11">
        <v>1.35</v>
      </c>
      <c r="I752" s="11" t="s">
        <v>313</v>
      </c>
      <c r="J752" s="11" t="s">
        <v>313</v>
      </c>
      <c r="K752" s="11" t="s">
        <v>313</v>
      </c>
      <c r="L752" s="11" t="s">
        <v>313</v>
      </c>
      <c r="M752" s="11" t="s">
        <v>313</v>
      </c>
      <c r="N752" s="11">
        <v>1.45972286889152</v>
      </c>
      <c r="O752" s="11" t="s">
        <v>313</v>
      </c>
      <c r="P752" s="11" t="s">
        <v>313</v>
      </c>
      <c r="Q752" s="11">
        <v>1.5051999999999999</v>
      </c>
      <c r="R752" s="11">
        <v>1.40097</v>
      </c>
      <c r="S752" s="11" t="s">
        <v>285</v>
      </c>
      <c r="T752" s="11" t="s">
        <v>315</v>
      </c>
      <c r="U752" s="15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57</v>
      </c>
    </row>
    <row r="753" spans="1:65">
      <c r="A753" s="30"/>
      <c r="B753" s="19">
        <v>1</v>
      </c>
      <c r="C753" s="9">
        <v>6</v>
      </c>
      <c r="D753" s="11" t="s">
        <v>313</v>
      </c>
      <c r="E753" s="11">
        <v>1.41574841</v>
      </c>
      <c r="F753" s="11">
        <v>1.386475308748407</v>
      </c>
      <c r="G753" s="11" t="s">
        <v>314</v>
      </c>
      <c r="H753" s="11">
        <v>1.32</v>
      </c>
      <c r="I753" s="11" t="s">
        <v>313</v>
      </c>
      <c r="J753" s="11" t="s">
        <v>313</v>
      </c>
      <c r="K753" s="11" t="s">
        <v>313</v>
      </c>
      <c r="L753" s="11" t="s">
        <v>313</v>
      </c>
      <c r="M753" s="11" t="s">
        <v>313</v>
      </c>
      <c r="N753" s="11">
        <v>1.4744118488409801</v>
      </c>
      <c r="O753" s="11" t="s">
        <v>313</v>
      </c>
      <c r="P753" s="11" t="s">
        <v>313</v>
      </c>
      <c r="Q753" s="11">
        <v>1.4555</v>
      </c>
      <c r="R753" s="11">
        <v>1.4012899999999999</v>
      </c>
      <c r="S753" s="11" t="s">
        <v>285</v>
      </c>
      <c r="T753" s="11" t="s">
        <v>315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20" t="s">
        <v>260</v>
      </c>
      <c r="C754" s="12"/>
      <c r="D754" s="23" t="s">
        <v>661</v>
      </c>
      <c r="E754" s="23">
        <v>1.4010465466666666</v>
      </c>
      <c r="F754" s="23">
        <v>1.4037554935503145</v>
      </c>
      <c r="G754" s="23" t="s">
        <v>661</v>
      </c>
      <c r="H754" s="23">
        <v>1.335</v>
      </c>
      <c r="I754" s="23" t="s">
        <v>661</v>
      </c>
      <c r="J754" s="23" t="s">
        <v>661</v>
      </c>
      <c r="K754" s="23" t="s">
        <v>661</v>
      </c>
      <c r="L754" s="23" t="s">
        <v>661</v>
      </c>
      <c r="M754" s="23" t="s">
        <v>661</v>
      </c>
      <c r="N754" s="23">
        <v>1.4642341190954118</v>
      </c>
      <c r="O754" s="23" t="s">
        <v>661</v>
      </c>
      <c r="P754" s="23" t="s">
        <v>661</v>
      </c>
      <c r="Q754" s="23">
        <v>1.4802833333333334</v>
      </c>
      <c r="R754" s="23">
        <v>1.4091416666666667</v>
      </c>
      <c r="S754" s="23" t="s">
        <v>661</v>
      </c>
      <c r="T754" s="23" t="s">
        <v>661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261</v>
      </c>
      <c r="C755" s="29"/>
      <c r="D755" s="11" t="s">
        <v>661</v>
      </c>
      <c r="E755" s="11">
        <v>1.4112988550000001</v>
      </c>
      <c r="F755" s="11">
        <v>1.3862501663623239</v>
      </c>
      <c r="G755" s="11" t="s">
        <v>661</v>
      </c>
      <c r="H755" s="11">
        <v>1.33</v>
      </c>
      <c r="I755" s="11" t="s">
        <v>661</v>
      </c>
      <c r="J755" s="11" t="s">
        <v>661</v>
      </c>
      <c r="K755" s="11" t="s">
        <v>661</v>
      </c>
      <c r="L755" s="11" t="s">
        <v>661</v>
      </c>
      <c r="M755" s="11" t="s">
        <v>661</v>
      </c>
      <c r="N755" s="11">
        <v>1.463195755104715</v>
      </c>
      <c r="O755" s="11" t="s">
        <v>661</v>
      </c>
      <c r="P755" s="11" t="s">
        <v>661</v>
      </c>
      <c r="Q755" s="11">
        <v>1.482</v>
      </c>
      <c r="R755" s="11">
        <v>1.40185</v>
      </c>
      <c r="S755" s="11" t="s">
        <v>661</v>
      </c>
      <c r="T755" s="11" t="s">
        <v>661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262</v>
      </c>
      <c r="C756" s="29"/>
      <c r="D756" s="24" t="s">
        <v>661</v>
      </c>
      <c r="E756" s="24">
        <v>2.623980880713014E-2</v>
      </c>
      <c r="F756" s="24">
        <v>4.6823882812751398E-2</v>
      </c>
      <c r="G756" s="24" t="s">
        <v>661</v>
      </c>
      <c r="H756" s="24">
        <v>4.3243496620879271E-2</v>
      </c>
      <c r="I756" s="24" t="s">
        <v>661</v>
      </c>
      <c r="J756" s="24" t="s">
        <v>661</v>
      </c>
      <c r="K756" s="24" t="s">
        <v>661</v>
      </c>
      <c r="L756" s="24" t="s">
        <v>661</v>
      </c>
      <c r="M756" s="24" t="s">
        <v>661</v>
      </c>
      <c r="N756" s="24">
        <v>4.6703479551670937E-2</v>
      </c>
      <c r="O756" s="24" t="s">
        <v>661</v>
      </c>
      <c r="P756" s="24" t="s">
        <v>661</v>
      </c>
      <c r="Q756" s="24">
        <v>1.76959223174907E-2</v>
      </c>
      <c r="R756" s="24">
        <v>1.3509105694555275E-2</v>
      </c>
      <c r="S756" s="24" t="s">
        <v>661</v>
      </c>
      <c r="T756" s="24" t="s">
        <v>661</v>
      </c>
      <c r="U756" s="203"/>
      <c r="V756" s="204"/>
      <c r="W756" s="204"/>
      <c r="X756" s="204"/>
      <c r="Y756" s="204"/>
      <c r="Z756" s="204"/>
      <c r="AA756" s="204"/>
      <c r="AB756" s="204"/>
      <c r="AC756" s="204"/>
      <c r="AD756" s="204"/>
      <c r="AE756" s="204"/>
      <c r="AF756" s="204"/>
      <c r="AG756" s="204"/>
      <c r="AH756" s="204"/>
      <c r="AI756" s="204"/>
      <c r="AJ756" s="204"/>
      <c r="AK756" s="204"/>
      <c r="AL756" s="204"/>
      <c r="AM756" s="204"/>
      <c r="AN756" s="204"/>
      <c r="AO756" s="204"/>
      <c r="AP756" s="204"/>
      <c r="AQ756" s="204"/>
      <c r="AR756" s="204"/>
      <c r="AS756" s="204"/>
      <c r="AT756" s="204"/>
      <c r="AU756" s="204"/>
      <c r="AV756" s="204"/>
      <c r="AW756" s="204"/>
      <c r="AX756" s="204"/>
      <c r="AY756" s="204"/>
      <c r="AZ756" s="204"/>
      <c r="BA756" s="204"/>
      <c r="BB756" s="204"/>
      <c r="BC756" s="204"/>
      <c r="BD756" s="204"/>
      <c r="BE756" s="204"/>
      <c r="BF756" s="204"/>
      <c r="BG756" s="204"/>
      <c r="BH756" s="204"/>
      <c r="BI756" s="204"/>
      <c r="BJ756" s="204"/>
      <c r="BK756" s="204"/>
      <c r="BL756" s="204"/>
      <c r="BM756" s="56"/>
    </row>
    <row r="757" spans="1:65">
      <c r="A757" s="30"/>
      <c r="B757" s="3" t="s">
        <v>86</v>
      </c>
      <c r="C757" s="29"/>
      <c r="D757" s="13" t="s">
        <v>661</v>
      </c>
      <c r="E757" s="13">
        <v>1.8728720233856046E-2</v>
      </c>
      <c r="F757" s="13">
        <v>3.335615285417446E-2</v>
      </c>
      <c r="G757" s="13" t="s">
        <v>661</v>
      </c>
      <c r="H757" s="13">
        <v>3.23921323002841E-2</v>
      </c>
      <c r="I757" s="13" t="s">
        <v>661</v>
      </c>
      <c r="J757" s="13" t="s">
        <v>661</v>
      </c>
      <c r="K757" s="13" t="s">
        <v>661</v>
      </c>
      <c r="L757" s="13" t="s">
        <v>661</v>
      </c>
      <c r="M757" s="13" t="s">
        <v>661</v>
      </c>
      <c r="N757" s="13">
        <v>3.1896183091624612E-2</v>
      </c>
      <c r="O757" s="13" t="s">
        <v>661</v>
      </c>
      <c r="P757" s="13" t="s">
        <v>661</v>
      </c>
      <c r="Q757" s="13">
        <v>1.195441569800198E-2</v>
      </c>
      <c r="R757" s="13">
        <v>9.5867619375070694E-3</v>
      </c>
      <c r="S757" s="13" t="s">
        <v>661</v>
      </c>
      <c r="T757" s="13" t="s">
        <v>661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263</v>
      </c>
      <c r="C758" s="29"/>
      <c r="D758" s="13" t="s">
        <v>661</v>
      </c>
      <c r="E758" s="13">
        <v>-8.1480514210720001E-3</v>
      </c>
      <c r="F758" s="13">
        <v>-6.230289122927446E-3</v>
      </c>
      <c r="G758" s="13" t="s">
        <v>661</v>
      </c>
      <c r="H758" s="13">
        <v>-5.49048106194715E-2</v>
      </c>
      <c r="I758" s="13" t="s">
        <v>661</v>
      </c>
      <c r="J758" s="13" t="s">
        <v>661</v>
      </c>
      <c r="K758" s="13" t="s">
        <v>661</v>
      </c>
      <c r="L758" s="13" t="s">
        <v>661</v>
      </c>
      <c r="M758" s="13" t="s">
        <v>661</v>
      </c>
      <c r="N758" s="13">
        <v>3.6584735643377941E-2</v>
      </c>
      <c r="O758" s="13" t="s">
        <v>661</v>
      </c>
      <c r="P758" s="13" t="s">
        <v>661</v>
      </c>
      <c r="Q758" s="13">
        <v>4.7946559740454475E-2</v>
      </c>
      <c r="R758" s="13">
        <v>-2.417220732339298E-3</v>
      </c>
      <c r="S758" s="13" t="s">
        <v>661</v>
      </c>
      <c r="T758" s="13" t="s">
        <v>661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46" t="s">
        <v>264</v>
      </c>
      <c r="C759" s="47"/>
      <c r="D759" s="45" t="s">
        <v>265</v>
      </c>
      <c r="E759" s="45">
        <v>0.12</v>
      </c>
      <c r="F759" s="45">
        <v>0.06</v>
      </c>
      <c r="G759" s="45" t="s">
        <v>265</v>
      </c>
      <c r="H759" s="45">
        <v>1.52</v>
      </c>
      <c r="I759" s="45" t="s">
        <v>265</v>
      </c>
      <c r="J759" s="45" t="s">
        <v>265</v>
      </c>
      <c r="K759" s="45" t="s">
        <v>265</v>
      </c>
      <c r="L759" s="45" t="s">
        <v>265</v>
      </c>
      <c r="M759" s="45" t="s">
        <v>265</v>
      </c>
      <c r="N759" s="45">
        <v>1.23</v>
      </c>
      <c r="O759" s="45" t="s">
        <v>265</v>
      </c>
      <c r="P759" s="45" t="s">
        <v>265</v>
      </c>
      <c r="Q759" s="45">
        <v>1.58</v>
      </c>
      <c r="R759" s="45">
        <v>0.06</v>
      </c>
      <c r="S759" s="45" t="s">
        <v>265</v>
      </c>
      <c r="T759" s="45" t="s">
        <v>265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BM760" s="55"/>
    </row>
    <row r="761" spans="1:65" ht="15">
      <c r="B761" s="8" t="s">
        <v>582</v>
      </c>
      <c r="BM761" s="28" t="s">
        <v>67</v>
      </c>
    </row>
    <row r="762" spans="1:65" ht="15">
      <c r="A762" s="25" t="s">
        <v>9</v>
      </c>
      <c r="B762" s="18" t="s">
        <v>112</v>
      </c>
      <c r="C762" s="15" t="s">
        <v>113</v>
      </c>
      <c r="D762" s="16" t="s">
        <v>227</v>
      </c>
      <c r="E762" s="17" t="s">
        <v>227</v>
      </c>
      <c r="F762" s="17" t="s">
        <v>227</v>
      </c>
      <c r="G762" s="17" t="s">
        <v>227</v>
      </c>
      <c r="H762" s="17" t="s">
        <v>227</v>
      </c>
      <c r="I762" s="17" t="s">
        <v>227</v>
      </c>
      <c r="J762" s="17" t="s">
        <v>227</v>
      </c>
      <c r="K762" s="17" t="s">
        <v>227</v>
      </c>
      <c r="L762" s="17" t="s">
        <v>227</v>
      </c>
      <c r="M762" s="17" t="s">
        <v>227</v>
      </c>
      <c r="N762" s="17" t="s">
        <v>227</v>
      </c>
      <c r="O762" s="17" t="s">
        <v>227</v>
      </c>
      <c r="P762" s="17" t="s">
        <v>227</v>
      </c>
      <c r="Q762" s="17" t="s">
        <v>227</v>
      </c>
      <c r="R762" s="17" t="s">
        <v>227</v>
      </c>
      <c r="S762" s="17" t="s">
        <v>227</v>
      </c>
      <c r="T762" s="15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 t="s">
        <v>228</v>
      </c>
      <c r="C763" s="9" t="s">
        <v>228</v>
      </c>
      <c r="D763" s="151" t="s">
        <v>230</v>
      </c>
      <c r="E763" s="152" t="s">
        <v>231</v>
      </c>
      <c r="F763" s="152" t="s">
        <v>233</v>
      </c>
      <c r="G763" s="152" t="s">
        <v>234</v>
      </c>
      <c r="H763" s="152" t="s">
        <v>236</v>
      </c>
      <c r="I763" s="152" t="s">
        <v>237</v>
      </c>
      <c r="J763" s="152" t="s">
        <v>238</v>
      </c>
      <c r="K763" s="152" t="s">
        <v>239</v>
      </c>
      <c r="L763" s="152" t="s">
        <v>240</v>
      </c>
      <c r="M763" s="152" t="s">
        <v>280</v>
      </c>
      <c r="N763" s="152" t="s">
        <v>243</v>
      </c>
      <c r="O763" s="152" t="s">
        <v>244</v>
      </c>
      <c r="P763" s="152" t="s">
        <v>245</v>
      </c>
      <c r="Q763" s="152" t="s">
        <v>246</v>
      </c>
      <c r="R763" s="152" t="s">
        <v>248</v>
      </c>
      <c r="S763" s="152" t="s">
        <v>250</v>
      </c>
      <c r="T763" s="15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 t="s">
        <v>3</v>
      </c>
    </row>
    <row r="764" spans="1:65">
      <c r="A764" s="30"/>
      <c r="B764" s="19"/>
      <c r="C764" s="9"/>
      <c r="D764" s="10" t="s">
        <v>300</v>
      </c>
      <c r="E764" s="11" t="s">
        <v>300</v>
      </c>
      <c r="F764" s="11" t="s">
        <v>300</v>
      </c>
      <c r="G764" s="11" t="s">
        <v>301</v>
      </c>
      <c r="H764" s="11" t="s">
        <v>300</v>
      </c>
      <c r="I764" s="11" t="s">
        <v>301</v>
      </c>
      <c r="J764" s="11" t="s">
        <v>301</v>
      </c>
      <c r="K764" s="11" t="s">
        <v>301</v>
      </c>
      <c r="L764" s="11" t="s">
        <v>301</v>
      </c>
      <c r="M764" s="11" t="s">
        <v>301</v>
      </c>
      <c r="N764" s="11" t="s">
        <v>300</v>
      </c>
      <c r="O764" s="11" t="s">
        <v>116</v>
      </c>
      <c r="P764" s="11" t="s">
        <v>301</v>
      </c>
      <c r="Q764" s="11" t="s">
        <v>300</v>
      </c>
      <c r="R764" s="11" t="s">
        <v>300</v>
      </c>
      <c r="S764" s="11" t="s">
        <v>301</v>
      </c>
      <c r="T764" s="15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/>
      <c r="C765" s="9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15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2</v>
      </c>
    </row>
    <row r="766" spans="1:65">
      <c r="A766" s="30"/>
      <c r="B766" s="18">
        <v>1</v>
      </c>
      <c r="C766" s="14">
        <v>1</v>
      </c>
      <c r="D766" s="215">
        <v>14.4</v>
      </c>
      <c r="E766" s="215">
        <v>13.930625060827516</v>
      </c>
      <c r="F766" s="215">
        <v>14.102051978491813</v>
      </c>
      <c r="G766" s="215">
        <v>13</v>
      </c>
      <c r="H766" s="215">
        <v>13.8</v>
      </c>
      <c r="I766" s="215">
        <v>14.3</v>
      </c>
      <c r="J766" s="215">
        <v>14.7</v>
      </c>
      <c r="K766" s="215">
        <v>14.6</v>
      </c>
      <c r="L766" s="215">
        <v>14</v>
      </c>
      <c r="M766" s="215">
        <v>15.400000000000002</v>
      </c>
      <c r="N766" s="228">
        <v>126.62788758630792</v>
      </c>
      <c r="O766" s="215">
        <v>13</v>
      </c>
      <c r="P766" s="215">
        <v>13.5</v>
      </c>
      <c r="Q766" s="215">
        <v>14.1</v>
      </c>
      <c r="R766" s="215">
        <v>12.81</v>
      </c>
      <c r="S766" s="215">
        <v>15.6</v>
      </c>
      <c r="T766" s="216"/>
      <c r="U766" s="217"/>
      <c r="V766" s="217"/>
      <c r="W766" s="217"/>
      <c r="X766" s="217"/>
      <c r="Y766" s="217"/>
      <c r="Z766" s="217"/>
      <c r="AA766" s="217"/>
      <c r="AB766" s="217"/>
      <c r="AC766" s="217"/>
      <c r="AD766" s="217"/>
      <c r="AE766" s="217"/>
      <c r="AF766" s="217"/>
      <c r="AG766" s="217"/>
      <c r="AH766" s="217"/>
      <c r="AI766" s="217"/>
      <c r="AJ766" s="217"/>
      <c r="AK766" s="217"/>
      <c r="AL766" s="217"/>
      <c r="AM766" s="217"/>
      <c r="AN766" s="217"/>
      <c r="AO766" s="217"/>
      <c r="AP766" s="217"/>
      <c r="AQ766" s="217"/>
      <c r="AR766" s="217"/>
      <c r="AS766" s="217"/>
      <c r="AT766" s="217"/>
      <c r="AU766" s="217"/>
      <c r="AV766" s="217"/>
      <c r="AW766" s="217"/>
      <c r="AX766" s="217"/>
      <c r="AY766" s="217"/>
      <c r="AZ766" s="217"/>
      <c r="BA766" s="217"/>
      <c r="BB766" s="217"/>
      <c r="BC766" s="217"/>
      <c r="BD766" s="217"/>
      <c r="BE766" s="217"/>
      <c r="BF766" s="217"/>
      <c r="BG766" s="217"/>
      <c r="BH766" s="217"/>
      <c r="BI766" s="217"/>
      <c r="BJ766" s="217"/>
      <c r="BK766" s="217"/>
      <c r="BL766" s="217"/>
      <c r="BM766" s="218">
        <v>1</v>
      </c>
    </row>
    <row r="767" spans="1:65">
      <c r="A767" s="30"/>
      <c r="B767" s="19">
        <v>1</v>
      </c>
      <c r="C767" s="9">
        <v>2</v>
      </c>
      <c r="D767" s="219">
        <v>15.1</v>
      </c>
      <c r="E767" s="219">
        <v>13.5108646931797</v>
      </c>
      <c r="F767" s="219">
        <v>13.31544793864513</v>
      </c>
      <c r="G767" s="219">
        <v>13</v>
      </c>
      <c r="H767" s="219">
        <v>15</v>
      </c>
      <c r="I767" s="219">
        <v>14.6</v>
      </c>
      <c r="J767" s="219">
        <v>15</v>
      </c>
      <c r="K767" s="219">
        <v>14.4</v>
      </c>
      <c r="L767" s="219">
        <v>14.2</v>
      </c>
      <c r="M767" s="219">
        <v>14.6</v>
      </c>
      <c r="N767" s="229">
        <v>118.19321665210211</v>
      </c>
      <c r="O767" s="219">
        <v>13</v>
      </c>
      <c r="P767" s="219">
        <v>13.2</v>
      </c>
      <c r="Q767" s="219">
        <v>14.1</v>
      </c>
      <c r="R767" s="219">
        <v>12.47</v>
      </c>
      <c r="S767" s="219">
        <v>15.5</v>
      </c>
      <c r="T767" s="216"/>
      <c r="U767" s="217"/>
      <c r="V767" s="217"/>
      <c r="W767" s="217"/>
      <c r="X767" s="217"/>
      <c r="Y767" s="217"/>
      <c r="Z767" s="217"/>
      <c r="AA767" s="217"/>
      <c r="AB767" s="217"/>
      <c r="AC767" s="217"/>
      <c r="AD767" s="217"/>
      <c r="AE767" s="217"/>
      <c r="AF767" s="217"/>
      <c r="AG767" s="217"/>
      <c r="AH767" s="217"/>
      <c r="AI767" s="217"/>
      <c r="AJ767" s="217"/>
      <c r="AK767" s="217"/>
      <c r="AL767" s="217"/>
      <c r="AM767" s="217"/>
      <c r="AN767" s="217"/>
      <c r="AO767" s="217"/>
      <c r="AP767" s="217"/>
      <c r="AQ767" s="217"/>
      <c r="AR767" s="217"/>
      <c r="AS767" s="217"/>
      <c r="AT767" s="217"/>
      <c r="AU767" s="217"/>
      <c r="AV767" s="217"/>
      <c r="AW767" s="217"/>
      <c r="AX767" s="217"/>
      <c r="AY767" s="217"/>
      <c r="AZ767" s="217"/>
      <c r="BA767" s="217"/>
      <c r="BB767" s="217"/>
      <c r="BC767" s="217"/>
      <c r="BD767" s="217"/>
      <c r="BE767" s="217"/>
      <c r="BF767" s="217"/>
      <c r="BG767" s="217"/>
      <c r="BH767" s="217"/>
      <c r="BI767" s="217"/>
      <c r="BJ767" s="217"/>
      <c r="BK767" s="217"/>
      <c r="BL767" s="217"/>
      <c r="BM767" s="218">
        <v>31</v>
      </c>
    </row>
    <row r="768" spans="1:65">
      <c r="A768" s="30"/>
      <c r="B768" s="19">
        <v>1</v>
      </c>
      <c r="C768" s="9">
        <v>3</v>
      </c>
      <c r="D768" s="219">
        <v>14.7</v>
      </c>
      <c r="E768" s="219">
        <v>13.5628661195425</v>
      </c>
      <c r="F768" s="219">
        <v>13.949912564903714</v>
      </c>
      <c r="G768" s="219">
        <v>15</v>
      </c>
      <c r="H768" s="219">
        <v>12.9</v>
      </c>
      <c r="I768" s="219">
        <v>14.7</v>
      </c>
      <c r="J768" s="219">
        <v>15</v>
      </c>
      <c r="K768" s="219">
        <v>14.8</v>
      </c>
      <c r="L768" s="219">
        <v>14.7</v>
      </c>
      <c r="M768" s="219">
        <v>14.8</v>
      </c>
      <c r="N768" s="229">
        <v>121.39460566509055</v>
      </c>
      <c r="O768" s="219">
        <v>13</v>
      </c>
      <c r="P768" s="219">
        <v>13.6</v>
      </c>
      <c r="Q768" s="219">
        <v>14</v>
      </c>
      <c r="R768" s="219">
        <v>12.54</v>
      </c>
      <c r="S768" s="219">
        <v>16.100000000000001</v>
      </c>
      <c r="T768" s="216"/>
      <c r="U768" s="217"/>
      <c r="V768" s="217"/>
      <c r="W768" s="217"/>
      <c r="X768" s="217"/>
      <c r="Y768" s="217"/>
      <c r="Z768" s="217"/>
      <c r="AA768" s="217"/>
      <c r="AB768" s="217"/>
      <c r="AC768" s="217"/>
      <c r="AD768" s="217"/>
      <c r="AE768" s="217"/>
      <c r="AF768" s="217"/>
      <c r="AG768" s="217"/>
      <c r="AH768" s="217"/>
      <c r="AI768" s="217"/>
      <c r="AJ768" s="217"/>
      <c r="AK768" s="217"/>
      <c r="AL768" s="217"/>
      <c r="AM768" s="217"/>
      <c r="AN768" s="217"/>
      <c r="AO768" s="217"/>
      <c r="AP768" s="217"/>
      <c r="AQ768" s="217"/>
      <c r="AR768" s="217"/>
      <c r="AS768" s="217"/>
      <c r="AT768" s="217"/>
      <c r="AU768" s="217"/>
      <c r="AV768" s="217"/>
      <c r="AW768" s="217"/>
      <c r="AX768" s="217"/>
      <c r="AY768" s="217"/>
      <c r="AZ768" s="217"/>
      <c r="BA768" s="217"/>
      <c r="BB768" s="217"/>
      <c r="BC768" s="217"/>
      <c r="BD768" s="217"/>
      <c r="BE768" s="217"/>
      <c r="BF768" s="217"/>
      <c r="BG768" s="217"/>
      <c r="BH768" s="217"/>
      <c r="BI768" s="217"/>
      <c r="BJ768" s="217"/>
      <c r="BK768" s="217"/>
      <c r="BL768" s="217"/>
      <c r="BM768" s="218">
        <v>16</v>
      </c>
    </row>
    <row r="769" spans="1:65">
      <c r="A769" s="30"/>
      <c r="B769" s="19">
        <v>1</v>
      </c>
      <c r="C769" s="9">
        <v>4</v>
      </c>
      <c r="D769" s="219">
        <v>14.5</v>
      </c>
      <c r="E769" s="219">
        <v>13.5804088649391</v>
      </c>
      <c r="F769" s="219">
        <v>13.64460621094241</v>
      </c>
      <c r="G769" s="219">
        <v>13</v>
      </c>
      <c r="H769" s="219">
        <v>13.2</v>
      </c>
      <c r="I769" s="219">
        <v>15.1</v>
      </c>
      <c r="J769" s="219">
        <v>14.8</v>
      </c>
      <c r="K769" s="219">
        <v>14.8</v>
      </c>
      <c r="L769" s="219">
        <v>13.8</v>
      </c>
      <c r="M769" s="219">
        <v>14.9</v>
      </c>
      <c r="N769" s="229">
        <v>125.27257934249455</v>
      </c>
      <c r="O769" s="219">
        <v>13</v>
      </c>
      <c r="P769" s="219">
        <v>13.1</v>
      </c>
      <c r="Q769" s="219">
        <v>14</v>
      </c>
      <c r="R769" s="219">
        <v>12.61</v>
      </c>
      <c r="S769" s="219">
        <v>15.1</v>
      </c>
      <c r="T769" s="216"/>
      <c r="U769" s="217"/>
      <c r="V769" s="217"/>
      <c r="W769" s="217"/>
      <c r="X769" s="217"/>
      <c r="Y769" s="217"/>
      <c r="Z769" s="217"/>
      <c r="AA769" s="217"/>
      <c r="AB769" s="217"/>
      <c r="AC769" s="217"/>
      <c r="AD769" s="217"/>
      <c r="AE769" s="217"/>
      <c r="AF769" s="217"/>
      <c r="AG769" s="217"/>
      <c r="AH769" s="217"/>
      <c r="AI769" s="217"/>
      <c r="AJ769" s="217"/>
      <c r="AK769" s="217"/>
      <c r="AL769" s="217"/>
      <c r="AM769" s="217"/>
      <c r="AN769" s="217"/>
      <c r="AO769" s="217"/>
      <c r="AP769" s="217"/>
      <c r="AQ769" s="217"/>
      <c r="AR769" s="217"/>
      <c r="AS769" s="217"/>
      <c r="AT769" s="217"/>
      <c r="AU769" s="217"/>
      <c r="AV769" s="217"/>
      <c r="AW769" s="217"/>
      <c r="AX769" s="217"/>
      <c r="AY769" s="217"/>
      <c r="AZ769" s="217"/>
      <c r="BA769" s="217"/>
      <c r="BB769" s="217"/>
      <c r="BC769" s="217"/>
      <c r="BD769" s="217"/>
      <c r="BE769" s="217"/>
      <c r="BF769" s="217"/>
      <c r="BG769" s="217"/>
      <c r="BH769" s="217"/>
      <c r="BI769" s="217"/>
      <c r="BJ769" s="217"/>
      <c r="BK769" s="217"/>
      <c r="BL769" s="217"/>
      <c r="BM769" s="218">
        <v>14.071186998986693</v>
      </c>
    </row>
    <row r="770" spans="1:65">
      <c r="A770" s="30"/>
      <c r="B770" s="19">
        <v>1</v>
      </c>
      <c r="C770" s="9">
        <v>5</v>
      </c>
      <c r="D770" s="219">
        <v>14</v>
      </c>
      <c r="E770" s="219">
        <v>13.797460641714558</v>
      </c>
      <c r="F770" s="219">
        <v>14.191089041373006</v>
      </c>
      <c r="G770" s="219">
        <v>14</v>
      </c>
      <c r="H770" s="219">
        <v>13</v>
      </c>
      <c r="I770" s="219">
        <v>14.7</v>
      </c>
      <c r="J770" s="219">
        <v>14.9</v>
      </c>
      <c r="K770" s="219">
        <v>14.4</v>
      </c>
      <c r="L770" s="219">
        <v>14.3</v>
      </c>
      <c r="M770" s="219">
        <v>15.400000000000002</v>
      </c>
      <c r="N770" s="229">
        <v>127.68524687735807</v>
      </c>
      <c r="O770" s="219">
        <v>13</v>
      </c>
      <c r="P770" s="219">
        <v>12.9</v>
      </c>
      <c r="Q770" s="219">
        <v>14</v>
      </c>
      <c r="R770" s="219">
        <v>12.78</v>
      </c>
      <c r="S770" s="219">
        <v>16.7</v>
      </c>
      <c r="T770" s="216"/>
      <c r="U770" s="217"/>
      <c r="V770" s="217"/>
      <c r="W770" s="217"/>
      <c r="X770" s="217"/>
      <c r="Y770" s="217"/>
      <c r="Z770" s="217"/>
      <c r="AA770" s="217"/>
      <c r="AB770" s="217"/>
      <c r="AC770" s="217"/>
      <c r="AD770" s="217"/>
      <c r="AE770" s="217"/>
      <c r="AF770" s="217"/>
      <c r="AG770" s="217"/>
      <c r="AH770" s="217"/>
      <c r="AI770" s="217"/>
      <c r="AJ770" s="217"/>
      <c r="AK770" s="217"/>
      <c r="AL770" s="217"/>
      <c r="AM770" s="217"/>
      <c r="AN770" s="217"/>
      <c r="AO770" s="217"/>
      <c r="AP770" s="217"/>
      <c r="AQ770" s="217"/>
      <c r="AR770" s="217"/>
      <c r="AS770" s="217"/>
      <c r="AT770" s="217"/>
      <c r="AU770" s="217"/>
      <c r="AV770" s="217"/>
      <c r="AW770" s="217"/>
      <c r="AX770" s="217"/>
      <c r="AY770" s="217"/>
      <c r="AZ770" s="217"/>
      <c r="BA770" s="217"/>
      <c r="BB770" s="217"/>
      <c r="BC770" s="217"/>
      <c r="BD770" s="217"/>
      <c r="BE770" s="217"/>
      <c r="BF770" s="217"/>
      <c r="BG770" s="217"/>
      <c r="BH770" s="217"/>
      <c r="BI770" s="217"/>
      <c r="BJ770" s="217"/>
      <c r="BK770" s="217"/>
      <c r="BL770" s="217"/>
      <c r="BM770" s="218">
        <v>58</v>
      </c>
    </row>
    <row r="771" spans="1:65">
      <c r="A771" s="30"/>
      <c r="B771" s="19">
        <v>1</v>
      </c>
      <c r="C771" s="9">
        <v>6</v>
      </c>
      <c r="D771" s="219">
        <v>14.1</v>
      </c>
      <c r="E771" s="219">
        <v>13.968621722517501</v>
      </c>
      <c r="F771" s="219">
        <v>14.042875071725444</v>
      </c>
      <c r="G771" s="219">
        <v>13</v>
      </c>
      <c r="H771" s="219">
        <v>13.4</v>
      </c>
      <c r="I771" s="219">
        <v>14.3</v>
      </c>
      <c r="J771" s="219">
        <v>14.6</v>
      </c>
      <c r="K771" s="219">
        <v>14.2</v>
      </c>
      <c r="L771" s="219">
        <v>14.2</v>
      </c>
      <c r="M771" s="219">
        <v>15</v>
      </c>
      <c r="N771" s="229">
        <v>126.47614662514628</v>
      </c>
      <c r="O771" s="219">
        <v>13</v>
      </c>
      <c r="P771" s="219">
        <v>13.3</v>
      </c>
      <c r="Q771" s="219">
        <v>14.1</v>
      </c>
      <c r="R771" s="219">
        <v>12.5</v>
      </c>
      <c r="S771" s="219">
        <v>15.9</v>
      </c>
      <c r="T771" s="216"/>
      <c r="U771" s="217"/>
      <c r="V771" s="217"/>
      <c r="W771" s="217"/>
      <c r="X771" s="217"/>
      <c r="Y771" s="217"/>
      <c r="Z771" s="217"/>
      <c r="AA771" s="217"/>
      <c r="AB771" s="217"/>
      <c r="AC771" s="217"/>
      <c r="AD771" s="217"/>
      <c r="AE771" s="217"/>
      <c r="AF771" s="217"/>
      <c r="AG771" s="217"/>
      <c r="AH771" s="217"/>
      <c r="AI771" s="217"/>
      <c r="AJ771" s="217"/>
      <c r="AK771" s="217"/>
      <c r="AL771" s="217"/>
      <c r="AM771" s="217"/>
      <c r="AN771" s="217"/>
      <c r="AO771" s="217"/>
      <c r="AP771" s="217"/>
      <c r="AQ771" s="217"/>
      <c r="AR771" s="217"/>
      <c r="AS771" s="217"/>
      <c r="AT771" s="217"/>
      <c r="AU771" s="217"/>
      <c r="AV771" s="217"/>
      <c r="AW771" s="217"/>
      <c r="AX771" s="217"/>
      <c r="AY771" s="217"/>
      <c r="AZ771" s="217"/>
      <c r="BA771" s="217"/>
      <c r="BB771" s="217"/>
      <c r="BC771" s="217"/>
      <c r="BD771" s="217"/>
      <c r="BE771" s="217"/>
      <c r="BF771" s="217"/>
      <c r="BG771" s="217"/>
      <c r="BH771" s="217"/>
      <c r="BI771" s="217"/>
      <c r="BJ771" s="217"/>
      <c r="BK771" s="217"/>
      <c r="BL771" s="217"/>
      <c r="BM771" s="220"/>
    </row>
    <row r="772" spans="1:65">
      <c r="A772" s="30"/>
      <c r="B772" s="20" t="s">
        <v>260</v>
      </c>
      <c r="C772" s="12"/>
      <c r="D772" s="221">
        <v>14.466666666666667</v>
      </c>
      <c r="E772" s="221">
        <v>13.725141183786812</v>
      </c>
      <c r="F772" s="221">
        <v>13.874330467680252</v>
      </c>
      <c r="G772" s="221">
        <v>13.5</v>
      </c>
      <c r="H772" s="221">
        <v>13.550000000000002</v>
      </c>
      <c r="I772" s="221">
        <v>14.616666666666665</v>
      </c>
      <c r="J772" s="221">
        <v>14.833333333333334</v>
      </c>
      <c r="K772" s="221">
        <v>14.533333333333333</v>
      </c>
      <c r="L772" s="221">
        <v>14.200000000000001</v>
      </c>
      <c r="M772" s="221">
        <v>15.016666666666666</v>
      </c>
      <c r="N772" s="221">
        <v>124.27494712474993</v>
      </c>
      <c r="O772" s="221">
        <v>13</v>
      </c>
      <c r="P772" s="221">
        <v>13.266666666666666</v>
      </c>
      <c r="Q772" s="221">
        <v>14.049999999999999</v>
      </c>
      <c r="R772" s="221">
        <v>12.618333333333334</v>
      </c>
      <c r="S772" s="221">
        <v>15.816666666666668</v>
      </c>
      <c r="T772" s="216"/>
      <c r="U772" s="217"/>
      <c r="V772" s="217"/>
      <c r="W772" s="217"/>
      <c r="X772" s="217"/>
      <c r="Y772" s="217"/>
      <c r="Z772" s="217"/>
      <c r="AA772" s="217"/>
      <c r="AB772" s="217"/>
      <c r="AC772" s="217"/>
      <c r="AD772" s="217"/>
      <c r="AE772" s="217"/>
      <c r="AF772" s="217"/>
      <c r="AG772" s="217"/>
      <c r="AH772" s="217"/>
      <c r="AI772" s="217"/>
      <c r="AJ772" s="217"/>
      <c r="AK772" s="217"/>
      <c r="AL772" s="217"/>
      <c r="AM772" s="217"/>
      <c r="AN772" s="217"/>
      <c r="AO772" s="217"/>
      <c r="AP772" s="217"/>
      <c r="AQ772" s="217"/>
      <c r="AR772" s="217"/>
      <c r="AS772" s="217"/>
      <c r="AT772" s="217"/>
      <c r="AU772" s="217"/>
      <c r="AV772" s="217"/>
      <c r="AW772" s="217"/>
      <c r="AX772" s="217"/>
      <c r="AY772" s="217"/>
      <c r="AZ772" s="217"/>
      <c r="BA772" s="217"/>
      <c r="BB772" s="217"/>
      <c r="BC772" s="217"/>
      <c r="BD772" s="217"/>
      <c r="BE772" s="217"/>
      <c r="BF772" s="217"/>
      <c r="BG772" s="217"/>
      <c r="BH772" s="217"/>
      <c r="BI772" s="217"/>
      <c r="BJ772" s="217"/>
      <c r="BK772" s="217"/>
      <c r="BL772" s="217"/>
      <c r="BM772" s="220"/>
    </row>
    <row r="773" spans="1:65">
      <c r="A773" s="30"/>
      <c r="B773" s="3" t="s">
        <v>261</v>
      </c>
      <c r="C773" s="29"/>
      <c r="D773" s="219">
        <v>14.45</v>
      </c>
      <c r="E773" s="219">
        <v>13.68893475332683</v>
      </c>
      <c r="F773" s="219">
        <v>13.99639381831458</v>
      </c>
      <c r="G773" s="219">
        <v>13</v>
      </c>
      <c r="H773" s="219">
        <v>13.3</v>
      </c>
      <c r="I773" s="219">
        <v>14.649999999999999</v>
      </c>
      <c r="J773" s="219">
        <v>14.850000000000001</v>
      </c>
      <c r="K773" s="219">
        <v>14.5</v>
      </c>
      <c r="L773" s="219">
        <v>14.2</v>
      </c>
      <c r="M773" s="219">
        <v>14.95</v>
      </c>
      <c r="N773" s="219">
        <v>125.87436298382042</v>
      </c>
      <c r="O773" s="219">
        <v>13</v>
      </c>
      <c r="P773" s="219">
        <v>13.25</v>
      </c>
      <c r="Q773" s="219">
        <v>14.05</v>
      </c>
      <c r="R773" s="219">
        <v>12.574999999999999</v>
      </c>
      <c r="S773" s="219">
        <v>15.75</v>
      </c>
      <c r="T773" s="216"/>
      <c r="U773" s="217"/>
      <c r="V773" s="217"/>
      <c r="W773" s="217"/>
      <c r="X773" s="217"/>
      <c r="Y773" s="217"/>
      <c r="Z773" s="217"/>
      <c r="AA773" s="217"/>
      <c r="AB773" s="217"/>
      <c r="AC773" s="217"/>
      <c r="AD773" s="217"/>
      <c r="AE773" s="217"/>
      <c r="AF773" s="217"/>
      <c r="AG773" s="217"/>
      <c r="AH773" s="217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  <c r="AV773" s="217"/>
      <c r="AW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J773" s="217"/>
      <c r="BK773" s="217"/>
      <c r="BL773" s="217"/>
      <c r="BM773" s="220"/>
    </row>
    <row r="774" spans="1:65">
      <c r="A774" s="30"/>
      <c r="B774" s="3" t="s">
        <v>262</v>
      </c>
      <c r="C774" s="29"/>
      <c r="D774" s="24">
        <v>0.40331955899344452</v>
      </c>
      <c r="E774" s="24">
        <v>0.19996577481192113</v>
      </c>
      <c r="F774" s="24">
        <v>0.33209514686669633</v>
      </c>
      <c r="G774" s="24">
        <v>0.83666002653407556</v>
      </c>
      <c r="H774" s="24">
        <v>0.77910204723129828</v>
      </c>
      <c r="I774" s="24">
        <v>0.29944392908634226</v>
      </c>
      <c r="J774" s="24">
        <v>0.16329931618554541</v>
      </c>
      <c r="K774" s="24">
        <v>0.24221202832779976</v>
      </c>
      <c r="L774" s="24">
        <v>0.30331501776206166</v>
      </c>
      <c r="M774" s="24">
        <v>0.32506409624359822</v>
      </c>
      <c r="N774" s="24">
        <v>3.6956957387444351</v>
      </c>
      <c r="O774" s="24">
        <v>0</v>
      </c>
      <c r="P774" s="24">
        <v>0.25819888974716104</v>
      </c>
      <c r="Q774" s="24">
        <v>5.4772255750516419E-2</v>
      </c>
      <c r="R774" s="24">
        <v>0.14497126151988418</v>
      </c>
      <c r="S774" s="24">
        <v>0.55287129303904603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86</v>
      </c>
      <c r="C775" s="29"/>
      <c r="D775" s="13">
        <v>2.7879232188486949E-2</v>
      </c>
      <c r="E775" s="13">
        <v>1.4569305490870725E-2</v>
      </c>
      <c r="F775" s="13">
        <v>2.3935940378550149E-2</v>
      </c>
      <c r="G775" s="13">
        <v>6.1974816780301895E-2</v>
      </c>
      <c r="H775" s="13">
        <v>5.7498306068730493E-2</v>
      </c>
      <c r="I775" s="13">
        <v>2.0486471773295937E-2</v>
      </c>
      <c r="J775" s="13">
        <v>1.1008942664194072E-2</v>
      </c>
      <c r="K775" s="13">
        <v>1.6665965251912829E-2</v>
      </c>
      <c r="L775" s="13">
        <v>2.1360212518455046E-2</v>
      </c>
      <c r="M775" s="13">
        <v>2.1646887652181902E-2</v>
      </c>
      <c r="N775" s="13">
        <v>2.9738059232764062E-2</v>
      </c>
      <c r="O775" s="13">
        <v>0</v>
      </c>
      <c r="P775" s="13">
        <v>1.9462227870389023E-2</v>
      </c>
      <c r="Q775" s="13">
        <v>3.8983811922075748E-3</v>
      </c>
      <c r="R775" s="13">
        <v>1.1488938966045503E-2</v>
      </c>
      <c r="S775" s="13">
        <v>3.4954981646304277E-2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263</v>
      </c>
      <c r="C776" s="29"/>
      <c r="D776" s="13">
        <v>2.810563655421916E-2</v>
      </c>
      <c r="E776" s="13">
        <v>-2.4592510583847704E-2</v>
      </c>
      <c r="F776" s="13">
        <v>-1.399004443055285E-2</v>
      </c>
      <c r="G776" s="13">
        <v>-4.0592666349173356E-2</v>
      </c>
      <c r="H776" s="13">
        <v>-3.7039305854170146E-2</v>
      </c>
      <c r="I776" s="13">
        <v>3.8765718039228236E-2</v>
      </c>
      <c r="J776" s="13">
        <v>5.4163613517574927E-2</v>
      </c>
      <c r="K776" s="13">
        <v>3.2843450547556552E-2</v>
      </c>
      <c r="L776" s="13">
        <v>9.1543805808695922E-3</v>
      </c>
      <c r="M776" s="13">
        <v>6.719260199925281E-2</v>
      </c>
      <c r="N776" s="13">
        <v>7.831873752633614</v>
      </c>
      <c r="O776" s="13">
        <v>-7.6126271299204018E-2</v>
      </c>
      <c r="P776" s="13">
        <v>-5.717501532585445E-2</v>
      </c>
      <c r="Q776" s="13">
        <v>-1.5057009041398173E-3</v>
      </c>
      <c r="R776" s="13">
        <v>-0.10325025641106067</v>
      </c>
      <c r="S776" s="13">
        <v>0.12404636991930196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46" t="s">
        <v>264</v>
      </c>
      <c r="C777" s="47"/>
      <c r="D777" s="45">
        <v>0.51</v>
      </c>
      <c r="E777" s="45">
        <v>0.4</v>
      </c>
      <c r="F777" s="45">
        <v>0.22</v>
      </c>
      <c r="G777" s="45">
        <v>0.67</v>
      </c>
      <c r="H777" s="45">
        <v>0.61</v>
      </c>
      <c r="I777" s="45">
        <v>0.69</v>
      </c>
      <c r="J777" s="45">
        <v>0.96</v>
      </c>
      <c r="K777" s="45">
        <v>0.59</v>
      </c>
      <c r="L777" s="45">
        <v>0.18</v>
      </c>
      <c r="M777" s="45">
        <v>1.19</v>
      </c>
      <c r="N777" s="45" t="s">
        <v>265</v>
      </c>
      <c r="O777" s="45">
        <v>1.29</v>
      </c>
      <c r="P777" s="45">
        <v>0.96</v>
      </c>
      <c r="Q777" s="45">
        <v>0</v>
      </c>
      <c r="R777" s="45">
        <v>1.76</v>
      </c>
      <c r="S777" s="45">
        <v>2.17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1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BM778" s="55"/>
    </row>
    <row r="779" spans="1:65" ht="15">
      <c r="B779" s="8" t="s">
        <v>583</v>
      </c>
      <c r="BM779" s="28" t="s">
        <v>67</v>
      </c>
    </row>
    <row r="780" spans="1:65" ht="15">
      <c r="A780" s="25" t="s">
        <v>61</v>
      </c>
      <c r="B780" s="18" t="s">
        <v>112</v>
      </c>
      <c r="C780" s="15" t="s">
        <v>113</v>
      </c>
      <c r="D780" s="16" t="s">
        <v>227</v>
      </c>
      <c r="E780" s="17" t="s">
        <v>227</v>
      </c>
      <c r="F780" s="17" t="s">
        <v>227</v>
      </c>
      <c r="G780" s="17" t="s">
        <v>227</v>
      </c>
      <c r="H780" s="17" t="s">
        <v>227</v>
      </c>
      <c r="I780" s="17" t="s">
        <v>227</v>
      </c>
      <c r="J780" s="17" t="s">
        <v>227</v>
      </c>
      <c r="K780" s="17" t="s">
        <v>227</v>
      </c>
      <c r="L780" s="17" t="s">
        <v>227</v>
      </c>
      <c r="M780" s="17" t="s">
        <v>227</v>
      </c>
      <c r="N780" s="17" t="s">
        <v>227</v>
      </c>
      <c r="O780" s="17" t="s">
        <v>227</v>
      </c>
      <c r="P780" s="17" t="s">
        <v>227</v>
      </c>
      <c r="Q780" s="17" t="s">
        <v>227</v>
      </c>
      <c r="R780" s="17" t="s">
        <v>227</v>
      </c>
      <c r="S780" s="15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 t="s">
        <v>228</v>
      </c>
      <c r="C781" s="9" t="s">
        <v>228</v>
      </c>
      <c r="D781" s="151" t="s">
        <v>230</v>
      </c>
      <c r="E781" s="152" t="s">
        <v>233</v>
      </c>
      <c r="F781" s="152" t="s">
        <v>234</v>
      </c>
      <c r="G781" s="152" t="s">
        <v>236</v>
      </c>
      <c r="H781" s="152" t="s">
        <v>237</v>
      </c>
      <c r="I781" s="152" t="s">
        <v>238</v>
      </c>
      <c r="J781" s="152" t="s">
        <v>239</v>
      </c>
      <c r="K781" s="152" t="s">
        <v>240</v>
      </c>
      <c r="L781" s="152" t="s">
        <v>280</v>
      </c>
      <c r="M781" s="152" t="s">
        <v>243</v>
      </c>
      <c r="N781" s="152" t="s">
        <v>244</v>
      </c>
      <c r="O781" s="152" t="s">
        <v>245</v>
      </c>
      <c r="P781" s="152" t="s">
        <v>246</v>
      </c>
      <c r="Q781" s="152" t="s">
        <v>247</v>
      </c>
      <c r="R781" s="152" t="s">
        <v>248</v>
      </c>
      <c r="S781" s="15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 t="s">
        <v>3</v>
      </c>
    </row>
    <row r="782" spans="1:65">
      <c r="A782" s="30"/>
      <c r="B782" s="19"/>
      <c r="C782" s="9"/>
      <c r="D782" s="10" t="s">
        <v>300</v>
      </c>
      <c r="E782" s="11" t="s">
        <v>300</v>
      </c>
      <c r="F782" s="11" t="s">
        <v>301</v>
      </c>
      <c r="G782" s="11" t="s">
        <v>300</v>
      </c>
      <c r="H782" s="11" t="s">
        <v>301</v>
      </c>
      <c r="I782" s="11" t="s">
        <v>301</v>
      </c>
      <c r="J782" s="11" t="s">
        <v>301</v>
      </c>
      <c r="K782" s="11" t="s">
        <v>301</v>
      </c>
      <c r="L782" s="11" t="s">
        <v>301</v>
      </c>
      <c r="M782" s="11" t="s">
        <v>300</v>
      </c>
      <c r="N782" s="11" t="s">
        <v>300</v>
      </c>
      <c r="O782" s="11" t="s">
        <v>301</v>
      </c>
      <c r="P782" s="11" t="s">
        <v>300</v>
      </c>
      <c r="Q782" s="11" t="s">
        <v>300</v>
      </c>
      <c r="R782" s="11" t="s">
        <v>300</v>
      </c>
      <c r="S782" s="15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2</v>
      </c>
    </row>
    <row r="783" spans="1:65">
      <c r="A783" s="30"/>
      <c r="B783" s="19"/>
      <c r="C783" s="9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15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</v>
      </c>
    </row>
    <row r="784" spans="1:65">
      <c r="A784" s="30"/>
      <c r="B784" s="18">
        <v>1</v>
      </c>
      <c r="C784" s="14">
        <v>1</v>
      </c>
      <c r="D784" s="22">
        <v>3.6</v>
      </c>
      <c r="E784" s="147" t="s">
        <v>106</v>
      </c>
      <c r="F784" s="22">
        <v>3.8</v>
      </c>
      <c r="G784" s="22">
        <v>4.17</v>
      </c>
      <c r="H784" s="22">
        <v>4</v>
      </c>
      <c r="I784" s="22">
        <v>4</v>
      </c>
      <c r="J784" s="22">
        <v>5</v>
      </c>
      <c r="K784" s="22">
        <v>3</v>
      </c>
      <c r="L784" s="22">
        <v>3</v>
      </c>
      <c r="M784" s="22">
        <v>4.8620769156153498</v>
      </c>
      <c r="N784" s="22">
        <v>3</v>
      </c>
      <c r="O784" s="22">
        <v>3</v>
      </c>
      <c r="P784" s="22">
        <v>3.2</v>
      </c>
      <c r="Q784" s="22">
        <v>2.44</v>
      </c>
      <c r="R784" s="147" t="s">
        <v>316</v>
      </c>
      <c r="S784" s="15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>
        <v>1</v>
      </c>
      <c r="C785" s="9">
        <v>2</v>
      </c>
      <c r="D785" s="11">
        <v>4</v>
      </c>
      <c r="E785" s="148" t="s">
        <v>106</v>
      </c>
      <c r="F785" s="11">
        <v>3.4</v>
      </c>
      <c r="G785" s="11">
        <v>4.43</v>
      </c>
      <c r="H785" s="11">
        <v>4</v>
      </c>
      <c r="I785" s="11">
        <v>4</v>
      </c>
      <c r="J785" s="11">
        <v>5</v>
      </c>
      <c r="K785" s="11">
        <v>3</v>
      </c>
      <c r="L785" s="11">
        <v>3</v>
      </c>
      <c r="M785" s="11">
        <v>3.6840602338768198</v>
      </c>
      <c r="N785" s="11">
        <v>3</v>
      </c>
      <c r="O785" s="11">
        <v>3</v>
      </c>
      <c r="P785" s="11">
        <v>3.2</v>
      </c>
      <c r="Q785" s="11">
        <v>1.64</v>
      </c>
      <c r="R785" s="148" t="s">
        <v>316</v>
      </c>
      <c r="S785" s="15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e">
        <v>#N/A</v>
      </c>
    </row>
    <row r="786" spans="1:65">
      <c r="A786" s="30"/>
      <c r="B786" s="19">
        <v>1</v>
      </c>
      <c r="C786" s="9">
        <v>3</v>
      </c>
      <c r="D786" s="11">
        <v>3.8</v>
      </c>
      <c r="E786" s="148" t="s">
        <v>106</v>
      </c>
      <c r="F786" s="11">
        <v>3.7</v>
      </c>
      <c r="G786" s="11">
        <v>4.33</v>
      </c>
      <c r="H786" s="11">
        <v>4</v>
      </c>
      <c r="I786" s="11">
        <v>4</v>
      </c>
      <c r="J786" s="11">
        <v>5</v>
      </c>
      <c r="K786" s="11">
        <v>4</v>
      </c>
      <c r="L786" s="11">
        <v>3</v>
      </c>
      <c r="M786" s="11">
        <v>4.4386523809389304</v>
      </c>
      <c r="N786" s="11">
        <v>3</v>
      </c>
      <c r="O786" s="11">
        <v>3</v>
      </c>
      <c r="P786" s="11">
        <v>3</v>
      </c>
      <c r="Q786" s="11">
        <v>3.28</v>
      </c>
      <c r="R786" s="148" t="s">
        <v>316</v>
      </c>
      <c r="S786" s="15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16</v>
      </c>
    </row>
    <row r="787" spans="1:65">
      <c r="A787" s="30"/>
      <c r="B787" s="19">
        <v>1</v>
      </c>
      <c r="C787" s="9">
        <v>4</v>
      </c>
      <c r="D787" s="11">
        <v>4.0999999999999996</v>
      </c>
      <c r="E787" s="148" t="s">
        <v>106</v>
      </c>
      <c r="F787" s="11">
        <v>4</v>
      </c>
      <c r="G787" s="11">
        <v>4.3899999999999997</v>
      </c>
      <c r="H787" s="11">
        <v>4</v>
      </c>
      <c r="I787" s="11">
        <v>3</v>
      </c>
      <c r="J787" s="11">
        <v>5</v>
      </c>
      <c r="K787" s="11">
        <v>3</v>
      </c>
      <c r="L787" s="11">
        <v>3</v>
      </c>
      <c r="M787" s="11">
        <v>4.8797892302341799</v>
      </c>
      <c r="N787" s="11">
        <v>3</v>
      </c>
      <c r="O787" s="11">
        <v>3</v>
      </c>
      <c r="P787" s="11">
        <v>3.1</v>
      </c>
      <c r="Q787" s="11">
        <v>4.0999999999999996</v>
      </c>
      <c r="R787" s="148" t="s">
        <v>316</v>
      </c>
      <c r="S787" s="15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3.6528747014312373</v>
      </c>
    </row>
    <row r="788" spans="1:65">
      <c r="A788" s="30"/>
      <c r="B788" s="19">
        <v>1</v>
      </c>
      <c r="C788" s="9">
        <v>5</v>
      </c>
      <c r="D788" s="11">
        <v>3.9</v>
      </c>
      <c r="E788" s="148" t="s">
        <v>106</v>
      </c>
      <c r="F788" s="11">
        <v>3.8</v>
      </c>
      <c r="G788" s="11">
        <v>4.3600000000000003</v>
      </c>
      <c r="H788" s="11">
        <v>4</v>
      </c>
      <c r="I788" s="11">
        <v>4</v>
      </c>
      <c r="J788" s="11">
        <v>5</v>
      </c>
      <c r="K788" s="11">
        <v>3</v>
      </c>
      <c r="L788" s="11">
        <v>3</v>
      </c>
      <c r="M788" s="11">
        <v>4.1457157705646601</v>
      </c>
      <c r="N788" s="11">
        <v>3</v>
      </c>
      <c r="O788" s="11">
        <v>3</v>
      </c>
      <c r="P788" s="11">
        <v>3.6</v>
      </c>
      <c r="Q788" s="11">
        <v>4.9000000000000004</v>
      </c>
      <c r="R788" s="148" t="s">
        <v>316</v>
      </c>
      <c r="S788" s="15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59</v>
      </c>
    </row>
    <row r="789" spans="1:65">
      <c r="A789" s="30"/>
      <c r="B789" s="19">
        <v>1</v>
      </c>
      <c r="C789" s="9">
        <v>6</v>
      </c>
      <c r="D789" s="11">
        <v>4.3</v>
      </c>
      <c r="E789" s="148" t="s">
        <v>106</v>
      </c>
      <c r="F789" s="11">
        <v>3.3</v>
      </c>
      <c r="G789" s="11">
        <v>4.13</v>
      </c>
      <c r="H789" s="11">
        <v>4</v>
      </c>
      <c r="I789" s="11">
        <v>3</v>
      </c>
      <c r="J789" s="11">
        <v>5</v>
      </c>
      <c r="K789" s="11">
        <v>3</v>
      </c>
      <c r="L789" s="11">
        <v>3</v>
      </c>
      <c r="M789" s="11">
        <v>3.7839321804065502</v>
      </c>
      <c r="N789" s="11">
        <v>3</v>
      </c>
      <c r="O789" s="11">
        <v>3</v>
      </c>
      <c r="P789" s="11">
        <v>3.7</v>
      </c>
      <c r="Q789" s="11">
        <v>2.46</v>
      </c>
      <c r="R789" s="148" t="s">
        <v>316</v>
      </c>
      <c r="S789" s="15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20" t="s">
        <v>260</v>
      </c>
      <c r="C790" s="12"/>
      <c r="D790" s="23">
        <v>3.9499999999999997</v>
      </c>
      <c r="E790" s="23" t="s">
        <v>661</v>
      </c>
      <c r="F790" s="23">
        <v>3.6666666666666665</v>
      </c>
      <c r="G790" s="23">
        <v>4.3016666666666667</v>
      </c>
      <c r="H790" s="23">
        <v>4</v>
      </c>
      <c r="I790" s="23">
        <v>3.6666666666666665</v>
      </c>
      <c r="J790" s="23">
        <v>5</v>
      </c>
      <c r="K790" s="23">
        <v>3.1666666666666665</v>
      </c>
      <c r="L790" s="23">
        <v>3</v>
      </c>
      <c r="M790" s="23">
        <v>4.2990377852727484</v>
      </c>
      <c r="N790" s="23">
        <v>3</v>
      </c>
      <c r="O790" s="23">
        <v>3</v>
      </c>
      <c r="P790" s="23">
        <v>3.3000000000000003</v>
      </c>
      <c r="Q790" s="23">
        <v>3.1366666666666667</v>
      </c>
      <c r="R790" s="23" t="s">
        <v>661</v>
      </c>
      <c r="S790" s="15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3" t="s">
        <v>261</v>
      </c>
      <c r="C791" s="29"/>
      <c r="D791" s="11">
        <v>3.95</v>
      </c>
      <c r="E791" s="11" t="s">
        <v>661</v>
      </c>
      <c r="F791" s="11">
        <v>3.75</v>
      </c>
      <c r="G791" s="11">
        <v>4.3450000000000006</v>
      </c>
      <c r="H791" s="11">
        <v>4</v>
      </c>
      <c r="I791" s="11">
        <v>4</v>
      </c>
      <c r="J791" s="11">
        <v>5</v>
      </c>
      <c r="K791" s="11">
        <v>3</v>
      </c>
      <c r="L791" s="11">
        <v>3</v>
      </c>
      <c r="M791" s="11">
        <v>4.2921840757517948</v>
      </c>
      <c r="N791" s="11">
        <v>3</v>
      </c>
      <c r="O791" s="11">
        <v>3</v>
      </c>
      <c r="P791" s="11">
        <v>3.2</v>
      </c>
      <c r="Q791" s="11">
        <v>2.87</v>
      </c>
      <c r="R791" s="11" t="s">
        <v>661</v>
      </c>
      <c r="S791" s="15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262</v>
      </c>
      <c r="C792" s="29"/>
      <c r="D792" s="24">
        <v>0.24289915602982229</v>
      </c>
      <c r="E792" s="24" t="s">
        <v>661</v>
      </c>
      <c r="F792" s="24">
        <v>0.26583202716502519</v>
      </c>
      <c r="G792" s="24">
        <v>0.12270560976037999</v>
      </c>
      <c r="H792" s="24">
        <v>0</v>
      </c>
      <c r="I792" s="24">
        <v>0.51639777949432131</v>
      </c>
      <c r="J792" s="24">
        <v>0</v>
      </c>
      <c r="K792" s="24">
        <v>0.40824829046386357</v>
      </c>
      <c r="L792" s="24">
        <v>0</v>
      </c>
      <c r="M792" s="24">
        <v>0.51784483226627609</v>
      </c>
      <c r="N792" s="24">
        <v>0</v>
      </c>
      <c r="O792" s="24">
        <v>0</v>
      </c>
      <c r="P792" s="24">
        <v>0.28284271247461906</v>
      </c>
      <c r="Q792" s="24">
        <v>1.2034228960206241</v>
      </c>
      <c r="R792" s="24" t="s">
        <v>661</v>
      </c>
      <c r="S792" s="15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86</v>
      </c>
      <c r="C793" s="29"/>
      <c r="D793" s="13">
        <v>6.1493457222739821E-2</v>
      </c>
      <c r="E793" s="13" t="s">
        <v>661</v>
      </c>
      <c r="F793" s="13">
        <v>7.2499643772279604E-2</v>
      </c>
      <c r="G793" s="13">
        <v>2.8525132063629596E-2</v>
      </c>
      <c r="H793" s="13">
        <v>0</v>
      </c>
      <c r="I793" s="13">
        <v>0.14083575804390583</v>
      </c>
      <c r="J793" s="13">
        <v>0</v>
      </c>
      <c r="K793" s="13">
        <v>0.12892051277806219</v>
      </c>
      <c r="L793" s="13">
        <v>0</v>
      </c>
      <c r="M793" s="13">
        <v>0.12045598529984121</v>
      </c>
      <c r="N793" s="13">
        <v>0</v>
      </c>
      <c r="O793" s="13">
        <v>0</v>
      </c>
      <c r="P793" s="13">
        <v>8.570991287109668E-2</v>
      </c>
      <c r="Q793" s="13">
        <v>0.38366298491624573</v>
      </c>
      <c r="R793" s="13" t="s">
        <v>661</v>
      </c>
      <c r="S793" s="15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263</v>
      </c>
      <c r="C794" s="29"/>
      <c r="D794" s="13">
        <v>8.1340128762792174E-2</v>
      </c>
      <c r="E794" s="13" t="s">
        <v>661</v>
      </c>
      <c r="F794" s="13">
        <v>3.775646952802747E-3</v>
      </c>
      <c r="G794" s="13">
        <v>0.17761133853872013</v>
      </c>
      <c r="H794" s="13">
        <v>9.5027978493966714E-2</v>
      </c>
      <c r="I794" s="13">
        <v>3.775646952802747E-3</v>
      </c>
      <c r="J794" s="13">
        <v>0.36878497311745839</v>
      </c>
      <c r="K794" s="13">
        <v>-0.13310285035894309</v>
      </c>
      <c r="L794" s="13">
        <v>-0.17872901612952496</v>
      </c>
      <c r="M794" s="13">
        <v>0.17689166386909938</v>
      </c>
      <c r="N794" s="13">
        <v>-0.17872901612952496</v>
      </c>
      <c r="O794" s="13">
        <v>-0.17872901612952496</v>
      </c>
      <c r="P794" s="13">
        <v>-9.6601917742477394E-2</v>
      </c>
      <c r="Q794" s="13">
        <v>-0.14131556019764779</v>
      </c>
      <c r="R794" s="13" t="s">
        <v>661</v>
      </c>
      <c r="S794" s="15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46" t="s">
        <v>264</v>
      </c>
      <c r="C795" s="47"/>
      <c r="D795" s="45">
        <v>1.2</v>
      </c>
      <c r="E795" s="45">
        <v>1.47</v>
      </c>
      <c r="F795" s="45">
        <v>0.67</v>
      </c>
      <c r="G795" s="45">
        <v>1.84</v>
      </c>
      <c r="H795" s="45">
        <v>1.29</v>
      </c>
      <c r="I795" s="45">
        <v>0.67</v>
      </c>
      <c r="J795" s="45">
        <v>3.13</v>
      </c>
      <c r="K795" s="45">
        <v>0.25</v>
      </c>
      <c r="L795" s="45">
        <v>0.55000000000000004</v>
      </c>
      <c r="M795" s="45">
        <v>1.84</v>
      </c>
      <c r="N795" s="45">
        <v>0.55000000000000004</v>
      </c>
      <c r="O795" s="45">
        <v>0.55000000000000004</v>
      </c>
      <c r="P795" s="45">
        <v>0</v>
      </c>
      <c r="Q795" s="45">
        <v>0.3</v>
      </c>
      <c r="R795" s="45">
        <v>5.61</v>
      </c>
      <c r="S795" s="15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B796" s="31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BM796" s="55"/>
    </row>
    <row r="797" spans="1:65" ht="15">
      <c r="B797" s="8" t="s">
        <v>584</v>
      </c>
      <c r="BM797" s="28" t="s">
        <v>67</v>
      </c>
    </row>
    <row r="798" spans="1:65" ht="15">
      <c r="A798" s="25" t="s">
        <v>12</v>
      </c>
      <c r="B798" s="18" t="s">
        <v>112</v>
      </c>
      <c r="C798" s="15" t="s">
        <v>113</v>
      </c>
      <c r="D798" s="16" t="s">
        <v>227</v>
      </c>
      <c r="E798" s="17" t="s">
        <v>227</v>
      </c>
      <c r="F798" s="17" t="s">
        <v>227</v>
      </c>
      <c r="G798" s="17" t="s">
        <v>227</v>
      </c>
      <c r="H798" s="17" t="s">
        <v>227</v>
      </c>
      <c r="I798" s="17" t="s">
        <v>227</v>
      </c>
      <c r="J798" s="15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1</v>
      </c>
    </row>
    <row r="799" spans="1:65">
      <c r="A799" s="30"/>
      <c r="B799" s="19" t="s">
        <v>228</v>
      </c>
      <c r="C799" s="9" t="s">
        <v>228</v>
      </c>
      <c r="D799" s="151" t="s">
        <v>231</v>
      </c>
      <c r="E799" s="152" t="s">
        <v>233</v>
      </c>
      <c r="F799" s="152" t="s">
        <v>234</v>
      </c>
      <c r="G799" s="152" t="s">
        <v>236</v>
      </c>
      <c r="H799" s="152" t="s">
        <v>243</v>
      </c>
      <c r="I799" s="152" t="s">
        <v>246</v>
      </c>
      <c r="J799" s="15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 t="s">
        <v>3</v>
      </c>
    </row>
    <row r="800" spans="1:65">
      <c r="A800" s="30"/>
      <c r="B800" s="19"/>
      <c r="C800" s="9"/>
      <c r="D800" s="10" t="s">
        <v>300</v>
      </c>
      <c r="E800" s="11" t="s">
        <v>300</v>
      </c>
      <c r="F800" s="11" t="s">
        <v>301</v>
      </c>
      <c r="G800" s="11" t="s">
        <v>300</v>
      </c>
      <c r="H800" s="11" t="s">
        <v>300</v>
      </c>
      <c r="I800" s="11" t="s">
        <v>300</v>
      </c>
      <c r="J800" s="15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2</v>
      </c>
    </row>
    <row r="801" spans="1:65">
      <c r="A801" s="30"/>
      <c r="B801" s="19"/>
      <c r="C801" s="9"/>
      <c r="D801" s="26"/>
      <c r="E801" s="26"/>
      <c r="F801" s="26"/>
      <c r="G801" s="26"/>
      <c r="H801" s="26"/>
      <c r="I801" s="26"/>
      <c r="J801" s="15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3</v>
      </c>
    </row>
    <row r="802" spans="1:65">
      <c r="A802" s="30"/>
      <c r="B802" s="18">
        <v>1</v>
      </c>
      <c r="C802" s="14">
        <v>1</v>
      </c>
      <c r="D802" s="22">
        <v>6.4328460200900004</v>
      </c>
      <c r="E802" s="22">
        <v>6.6876404205015252</v>
      </c>
      <c r="F802" s="22">
        <v>6.9</v>
      </c>
      <c r="G802" s="22">
        <v>6.2</v>
      </c>
      <c r="H802" s="147">
        <v>3.7421960617959833</v>
      </c>
      <c r="I802" s="22">
        <v>6.8</v>
      </c>
      <c r="J802" s="15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>
        <v>1</v>
      </c>
      <c r="C803" s="9">
        <v>2</v>
      </c>
      <c r="D803" s="11">
        <v>6.3056620643088017</v>
      </c>
      <c r="E803" s="11">
        <v>6.3926634263411621</v>
      </c>
      <c r="F803" s="11">
        <v>6.3</v>
      </c>
      <c r="G803" s="11">
        <v>6.91</v>
      </c>
      <c r="H803" s="148">
        <v>3.0799286128231613</v>
      </c>
      <c r="I803" s="11">
        <v>6.78</v>
      </c>
      <c r="J803" s="15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32</v>
      </c>
    </row>
    <row r="804" spans="1:65">
      <c r="A804" s="30"/>
      <c r="B804" s="19">
        <v>1</v>
      </c>
      <c r="C804" s="9">
        <v>3</v>
      </c>
      <c r="D804" s="11">
        <v>6.3837723332571201</v>
      </c>
      <c r="E804" s="11">
        <v>6.5722165387191032</v>
      </c>
      <c r="F804" s="11">
        <v>6.6</v>
      </c>
      <c r="G804" s="11">
        <v>6.47</v>
      </c>
      <c r="H804" s="148">
        <v>2.6801336224384151</v>
      </c>
      <c r="I804" s="11">
        <v>6.76</v>
      </c>
      <c r="J804" s="15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16</v>
      </c>
    </row>
    <row r="805" spans="1:65">
      <c r="A805" s="30"/>
      <c r="B805" s="19">
        <v>1</v>
      </c>
      <c r="C805" s="9">
        <v>4</v>
      </c>
      <c r="D805" s="11">
        <v>6.3739389083142663</v>
      </c>
      <c r="E805" s="11">
        <v>6.9463314987155487</v>
      </c>
      <c r="F805" s="11">
        <v>6.4</v>
      </c>
      <c r="G805" s="11">
        <v>6.12</v>
      </c>
      <c r="H805" s="148">
        <v>3.2074491735663853</v>
      </c>
      <c r="I805" s="11">
        <v>6.66</v>
      </c>
      <c r="J805" s="15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6.5697003323641834</v>
      </c>
    </row>
    <row r="806" spans="1:65">
      <c r="A806" s="30"/>
      <c r="B806" s="19">
        <v>1</v>
      </c>
      <c r="C806" s="9">
        <v>5</v>
      </c>
      <c r="D806" s="11">
        <v>6.4816771075566004</v>
      </c>
      <c r="E806" s="11">
        <v>6.9853972531024571</v>
      </c>
      <c r="F806" s="11">
        <v>6.5</v>
      </c>
      <c r="G806" s="11">
        <v>6.27</v>
      </c>
      <c r="H806" s="148">
        <v>3.3159460251063964</v>
      </c>
      <c r="I806" s="11">
        <v>6.83</v>
      </c>
      <c r="J806" s="15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60</v>
      </c>
    </row>
    <row r="807" spans="1:65">
      <c r="A807" s="30"/>
      <c r="B807" s="19">
        <v>1</v>
      </c>
      <c r="C807" s="9">
        <v>6</v>
      </c>
      <c r="D807" s="11">
        <v>6.4569615625459997</v>
      </c>
      <c r="E807" s="11">
        <v>6.661902837472943</v>
      </c>
      <c r="F807" s="11">
        <v>7</v>
      </c>
      <c r="G807" s="11">
        <v>6.23</v>
      </c>
      <c r="H807" s="148">
        <v>3.6297274909002364</v>
      </c>
      <c r="I807" s="11">
        <v>6.68</v>
      </c>
      <c r="J807" s="15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20" t="s">
        <v>260</v>
      </c>
      <c r="C808" s="12"/>
      <c r="D808" s="23">
        <v>6.4058096660121313</v>
      </c>
      <c r="E808" s="23">
        <v>6.7076919958087897</v>
      </c>
      <c r="F808" s="23">
        <v>6.6166666666666663</v>
      </c>
      <c r="G808" s="23">
        <v>6.3666666666666671</v>
      </c>
      <c r="H808" s="23">
        <v>3.2758968311050967</v>
      </c>
      <c r="I808" s="23">
        <v>6.751666666666666</v>
      </c>
      <c r="J808" s="15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261</v>
      </c>
      <c r="C809" s="29"/>
      <c r="D809" s="11">
        <v>6.4083091766735603</v>
      </c>
      <c r="E809" s="11">
        <v>6.6747716289872336</v>
      </c>
      <c r="F809" s="11">
        <v>6.55</v>
      </c>
      <c r="G809" s="11">
        <v>6.25</v>
      </c>
      <c r="H809" s="11">
        <v>3.261697599336391</v>
      </c>
      <c r="I809" s="11">
        <v>6.77</v>
      </c>
      <c r="J809" s="15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262</v>
      </c>
      <c r="C810" s="29"/>
      <c r="D810" s="24">
        <v>6.4240611773953057E-2</v>
      </c>
      <c r="E810" s="24">
        <v>0.2254614530353313</v>
      </c>
      <c r="F810" s="24">
        <v>0.27868739954771315</v>
      </c>
      <c r="G810" s="24">
        <v>0.29070030386407691</v>
      </c>
      <c r="H810" s="24">
        <v>0.38529403615786351</v>
      </c>
      <c r="I810" s="24">
        <v>6.7651065524991338E-2</v>
      </c>
      <c r="J810" s="203"/>
      <c r="K810" s="204"/>
      <c r="L810" s="204"/>
      <c r="M810" s="204"/>
      <c r="N810" s="204"/>
      <c r="O810" s="204"/>
      <c r="P810" s="204"/>
      <c r="Q810" s="204"/>
      <c r="R810" s="204"/>
      <c r="S810" s="204"/>
      <c r="T810" s="204"/>
      <c r="U810" s="204"/>
      <c r="V810" s="204"/>
      <c r="W810" s="204"/>
      <c r="X810" s="204"/>
      <c r="Y810" s="204"/>
      <c r="Z810" s="204"/>
      <c r="AA810" s="204"/>
      <c r="AB810" s="204"/>
      <c r="AC810" s="204"/>
      <c r="AD810" s="204"/>
      <c r="AE810" s="204"/>
      <c r="AF810" s="204"/>
      <c r="AG810" s="204"/>
      <c r="AH810" s="204"/>
      <c r="AI810" s="204"/>
      <c r="AJ810" s="204"/>
      <c r="AK810" s="204"/>
      <c r="AL810" s="204"/>
      <c r="AM810" s="204"/>
      <c r="AN810" s="204"/>
      <c r="AO810" s="204"/>
      <c r="AP810" s="204"/>
      <c r="AQ810" s="204"/>
      <c r="AR810" s="204"/>
      <c r="AS810" s="204"/>
      <c r="AT810" s="204"/>
      <c r="AU810" s="204"/>
      <c r="AV810" s="204"/>
      <c r="AW810" s="204"/>
      <c r="AX810" s="204"/>
      <c r="AY810" s="204"/>
      <c r="AZ810" s="204"/>
      <c r="BA810" s="204"/>
      <c r="BB810" s="204"/>
      <c r="BC810" s="204"/>
      <c r="BD810" s="204"/>
      <c r="BE810" s="204"/>
      <c r="BF810" s="204"/>
      <c r="BG810" s="204"/>
      <c r="BH810" s="204"/>
      <c r="BI810" s="204"/>
      <c r="BJ810" s="204"/>
      <c r="BK810" s="204"/>
      <c r="BL810" s="204"/>
      <c r="BM810" s="56"/>
    </row>
    <row r="811" spans="1:65">
      <c r="A811" s="30"/>
      <c r="B811" s="3" t="s">
        <v>86</v>
      </c>
      <c r="C811" s="29"/>
      <c r="D811" s="13">
        <v>1.0028492122518115E-2</v>
      </c>
      <c r="E811" s="13">
        <v>3.3612374148396768E-2</v>
      </c>
      <c r="F811" s="13">
        <v>4.2119002450535993E-2</v>
      </c>
      <c r="G811" s="13">
        <v>4.5659733591216264E-2</v>
      </c>
      <c r="H811" s="13">
        <v>0.11761482611401036</v>
      </c>
      <c r="I811" s="13">
        <v>1.0019906026905655E-2</v>
      </c>
      <c r="J811" s="15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263</v>
      </c>
      <c r="C812" s="29"/>
      <c r="D812" s="13">
        <v>-2.4946444747971364E-2</v>
      </c>
      <c r="E812" s="13">
        <v>2.100425536379813E-2</v>
      </c>
      <c r="F812" s="13">
        <v>7.148930990217961E-3</v>
      </c>
      <c r="G812" s="13">
        <v>-3.0904555067346906E-2</v>
      </c>
      <c r="H812" s="13">
        <v>-0.50136282244608454</v>
      </c>
      <c r="I812" s="13">
        <v>2.7697813461302845E-2</v>
      </c>
      <c r="J812" s="15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46" t="s">
        <v>264</v>
      </c>
      <c r="C813" s="47"/>
      <c r="D813" s="45">
        <v>0.42</v>
      </c>
      <c r="E813" s="45">
        <v>0.78</v>
      </c>
      <c r="F813" s="45">
        <v>0.42</v>
      </c>
      <c r="G813" s="45">
        <v>0.56999999999999995</v>
      </c>
      <c r="H813" s="45">
        <v>12.79</v>
      </c>
      <c r="I813" s="45">
        <v>0.95</v>
      </c>
      <c r="J813" s="15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B814" s="31"/>
      <c r="C814" s="20"/>
      <c r="D814" s="20"/>
      <c r="E814" s="20"/>
      <c r="F814" s="20"/>
      <c r="G814" s="20"/>
      <c r="H814" s="20"/>
      <c r="I814" s="20"/>
      <c r="BM814" s="55"/>
    </row>
    <row r="815" spans="1:65" ht="15">
      <c r="B815" s="8" t="s">
        <v>585</v>
      </c>
      <c r="BM815" s="28" t="s">
        <v>67</v>
      </c>
    </row>
    <row r="816" spans="1:65" ht="15">
      <c r="A816" s="25" t="s">
        <v>15</v>
      </c>
      <c r="B816" s="18" t="s">
        <v>112</v>
      </c>
      <c r="C816" s="15" t="s">
        <v>113</v>
      </c>
      <c r="D816" s="16" t="s">
        <v>227</v>
      </c>
      <c r="E816" s="17" t="s">
        <v>227</v>
      </c>
      <c r="F816" s="17" t="s">
        <v>227</v>
      </c>
      <c r="G816" s="17" t="s">
        <v>227</v>
      </c>
      <c r="H816" s="17" t="s">
        <v>227</v>
      </c>
      <c r="I816" s="17" t="s">
        <v>227</v>
      </c>
      <c r="J816" s="17" t="s">
        <v>227</v>
      </c>
      <c r="K816" s="17" t="s">
        <v>227</v>
      </c>
      <c r="L816" s="17" t="s">
        <v>227</v>
      </c>
      <c r="M816" s="17" t="s">
        <v>227</v>
      </c>
      <c r="N816" s="17" t="s">
        <v>227</v>
      </c>
      <c r="O816" s="17" t="s">
        <v>227</v>
      </c>
      <c r="P816" s="17" t="s">
        <v>227</v>
      </c>
      <c r="Q816" s="17" t="s">
        <v>227</v>
      </c>
      <c r="R816" s="17" t="s">
        <v>227</v>
      </c>
      <c r="S816" s="15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 t="s">
        <v>228</v>
      </c>
      <c r="C817" s="9" t="s">
        <v>228</v>
      </c>
      <c r="D817" s="151" t="s">
        <v>230</v>
      </c>
      <c r="E817" s="152" t="s">
        <v>233</v>
      </c>
      <c r="F817" s="152" t="s">
        <v>234</v>
      </c>
      <c r="G817" s="152" t="s">
        <v>236</v>
      </c>
      <c r="H817" s="152" t="s">
        <v>237</v>
      </c>
      <c r="I817" s="152" t="s">
        <v>238</v>
      </c>
      <c r="J817" s="152" t="s">
        <v>239</v>
      </c>
      <c r="K817" s="152" t="s">
        <v>240</v>
      </c>
      <c r="L817" s="152" t="s">
        <v>280</v>
      </c>
      <c r="M817" s="152" t="s">
        <v>243</v>
      </c>
      <c r="N817" s="152" t="s">
        <v>244</v>
      </c>
      <c r="O817" s="152" t="s">
        <v>245</v>
      </c>
      <c r="P817" s="152" t="s">
        <v>246</v>
      </c>
      <c r="Q817" s="152" t="s">
        <v>248</v>
      </c>
      <c r="R817" s="152" t="s">
        <v>250</v>
      </c>
      <c r="S817" s="15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 t="s">
        <v>3</v>
      </c>
    </row>
    <row r="818" spans="1:65">
      <c r="A818" s="30"/>
      <c r="B818" s="19"/>
      <c r="C818" s="9"/>
      <c r="D818" s="10" t="s">
        <v>300</v>
      </c>
      <c r="E818" s="11" t="s">
        <v>300</v>
      </c>
      <c r="F818" s="11" t="s">
        <v>301</v>
      </c>
      <c r="G818" s="11" t="s">
        <v>300</v>
      </c>
      <c r="H818" s="11" t="s">
        <v>301</v>
      </c>
      <c r="I818" s="11" t="s">
        <v>301</v>
      </c>
      <c r="J818" s="11" t="s">
        <v>301</v>
      </c>
      <c r="K818" s="11" t="s">
        <v>301</v>
      </c>
      <c r="L818" s="11" t="s">
        <v>301</v>
      </c>
      <c r="M818" s="11" t="s">
        <v>300</v>
      </c>
      <c r="N818" s="11" t="s">
        <v>300</v>
      </c>
      <c r="O818" s="11" t="s">
        <v>301</v>
      </c>
      <c r="P818" s="11" t="s">
        <v>300</v>
      </c>
      <c r="Q818" s="11" t="s">
        <v>300</v>
      </c>
      <c r="R818" s="11" t="s">
        <v>301</v>
      </c>
      <c r="S818" s="15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2</v>
      </c>
    </row>
    <row r="819" spans="1:65">
      <c r="A819" s="30"/>
      <c r="B819" s="19"/>
      <c r="C819" s="9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15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2</v>
      </c>
    </row>
    <row r="820" spans="1:65">
      <c r="A820" s="30"/>
      <c r="B820" s="18">
        <v>1</v>
      </c>
      <c r="C820" s="14">
        <v>1</v>
      </c>
      <c r="D820" s="147">
        <v>10.4</v>
      </c>
      <c r="E820" s="22">
        <v>4.1718045205171013</v>
      </c>
      <c r="F820" s="147">
        <v>4</v>
      </c>
      <c r="G820" s="22">
        <v>3.4</v>
      </c>
      <c r="H820" s="22">
        <v>4.7</v>
      </c>
      <c r="I820" s="22">
        <v>4.5999999999999996</v>
      </c>
      <c r="J820" s="22">
        <v>5.0999999999999996</v>
      </c>
      <c r="K820" s="22">
        <v>4.5</v>
      </c>
      <c r="L820" s="22">
        <v>7.4</v>
      </c>
      <c r="M820" s="22">
        <v>4.2026805615566802</v>
      </c>
      <c r="N820" s="22">
        <v>3.5</v>
      </c>
      <c r="O820" s="22">
        <v>6</v>
      </c>
      <c r="P820" s="147">
        <v>34</v>
      </c>
      <c r="Q820" s="147">
        <v>11.88</v>
      </c>
      <c r="R820" s="147">
        <v>14.8</v>
      </c>
      <c r="S820" s="15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>
        <v>1</v>
      </c>
      <c r="C821" s="9">
        <v>2</v>
      </c>
      <c r="D821" s="148">
        <v>7.4</v>
      </c>
      <c r="E821" s="11">
        <v>4.4770468751559118</v>
      </c>
      <c r="F821" s="148">
        <v>4</v>
      </c>
      <c r="G821" s="11">
        <v>3.5</v>
      </c>
      <c r="H821" s="11">
        <v>4.9000000000000004</v>
      </c>
      <c r="I821" s="11">
        <v>5.4</v>
      </c>
      <c r="J821" s="11">
        <v>5</v>
      </c>
      <c r="K821" s="11">
        <v>4.5999999999999996</v>
      </c>
      <c r="L821" s="11">
        <v>4.4000000000000004</v>
      </c>
      <c r="M821" s="11">
        <v>3.3301950554511901</v>
      </c>
      <c r="N821" s="11">
        <v>3.1</v>
      </c>
      <c r="O821" s="11">
        <v>5.9</v>
      </c>
      <c r="P821" s="148">
        <v>18.399999999999999</v>
      </c>
      <c r="Q821" s="148">
        <v>9.5399999999999991</v>
      </c>
      <c r="R821" s="148">
        <v>16.2</v>
      </c>
      <c r="S821" s="15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16</v>
      </c>
    </row>
    <row r="822" spans="1:65">
      <c r="A822" s="30"/>
      <c r="B822" s="19">
        <v>1</v>
      </c>
      <c r="C822" s="9">
        <v>3</v>
      </c>
      <c r="D822" s="149">
        <v>16</v>
      </c>
      <c r="E822" s="11">
        <v>4.7457333558451911</v>
      </c>
      <c r="F822" s="148">
        <v>4</v>
      </c>
      <c r="G822" s="11">
        <v>3.7</v>
      </c>
      <c r="H822" s="149">
        <v>9.6999999999999993</v>
      </c>
      <c r="I822" s="11">
        <v>4.8</v>
      </c>
      <c r="J822" s="11">
        <v>5.0999999999999996</v>
      </c>
      <c r="K822" s="11">
        <v>4.5999999999999996</v>
      </c>
      <c r="L822" s="11">
        <v>4.5</v>
      </c>
      <c r="M822" s="11">
        <v>3.3346607893196301</v>
      </c>
      <c r="N822" s="11">
        <v>3.3</v>
      </c>
      <c r="O822" s="11">
        <v>6.2</v>
      </c>
      <c r="P822" s="148">
        <v>9</v>
      </c>
      <c r="Q822" s="148">
        <v>11.6</v>
      </c>
      <c r="R822" s="148">
        <v>17.2</v>
      </c>
      <c r="S822" s="15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16</v>
      </c>
    </row>
    <row r="823" spans="1:65">
      <c r="A823" s="30"/>
      <c r="B823" s="19">
        <v>1</v>
      </c>
      <c r="C823" s="9">
        <v>4</v>
      </c>
      <c r="D823" s="148">
        <v>9.4</v>
      </c>
      <c r="E823" s="11">
        <v>4.6603378856466531</v>
      </c>
      <c r="F823" s="148">
        <v>4</v>
      </c>
      <c r="G823" s="11">
        <v>3.9</v>
      </c>
      <c r="H823" s="149">
        <v>9.4</v>
      </c>
      <c r="I823" s="11">
        <v>4.9000000000000004</v>
      </c>
      <c r="J823" s="11">
        <v>5.2</v>
      </c>
      <c r="K823" s="11">
        <v>5</v>
      </c>
      <c r="L823" s="11">
        <v>4.4000000000000004</v>
      </c>
      <c r="M823" s="11">
        <v>4.0282690179769203</v>
      </c>
      <c r="N823" s="11">
        <v>3.4</v>
      </c>
      <c r="O823" s="11">
        <v>5.4</v>
      </c>
      <c r="P823" s="148">
        <v>18.100000000000001</v>
      </c>
      <c r="Q823" s="148">
        <v>10.53</v>
      </c>
      <c r="R823" s="148">
        <v>15</v>
      </c>
      <c r="S823" s="15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4.5363451325266704</v>
      </c>
    </row>
    <row r="824" spans="1:65">
      <c r="A824" s="30"/>
      <c r="B824" s="19">
        <v>1</v>
      </c>
      <c r="C824" s="9">
        <v>5</v>
      </c>
      <c r="D824" s="148">
        <v>11.2</v>
      </c>
      <c r="E824" s="11">
        <v>4.6880254012553735</v>
      </c>
      <c r="F824" s="148">
        <v>4</v>
      </c>
      <c r="G824" s="11">
        <v>3.5</v>
      </c>
      <c r="H824" s="149">
        <v>10.199999999999999</v>
      </c>
      <c r="I824" s="11">
        <v>4.5</v>
      </c>
      <c r="J824" s="11">
        <v>4.9000000000000004</v>
      </c>
      <c r="K824" s="11">
        <v>4.5999999999999996</v>
      </c>
      <c r="L824" s="11">
        <v>4.5</v>
      </c>
      <c r="M824" s="11">
        <v>3.47700696785664</v>
      </c>
      <c r="N824" s="11">
        <v>3.7</v>
      </c>
      <c r="O824" s="11">
        <v>5.8</v>
      </c>
      <c r="P824" s="148">
        <v>25.7</v>
      </c>
      <c r="Q824" s="148">
        <v>11.39</v>
      </c>
      <c r="R824" s="148">
        <v>16.100000000000001</v>
      </c>
      <c r="S824" s="15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61</v>
      </c>
    </row>
    <row r="825" spans="1:65">
      <c r="A825" s="30"/>
      <c r="B825" s="19">
        <v>1</v>
      </c>
      <c r="C825" s="9">
        <v>6</v>
      </c>
      <c r="D825" s="148">
        <v>10.7</v>
      </c>
      <c r="E825" s="11">
        <v>4.4245765303546811</v>
      </c>
      <c r="F825" s="148">
        <v>3</v>
      </c>
      <c r="G825" s="11">
        <v>3.4</v>
      </c>
      <c r="H825" s="11">
        <v>4.9000000000000004</v>
      </c>
      <c r="I825" s="11">
        <v>4.5999999999999996</v>
      </c>
      <c r="J825" s="11">
        <v>5.0999999999999996</v>
      </c>
      <c r="K825" s="11">
        <v>4.7</v>
      </c>
      <c r="L825" s="11">
        <v>4.5</v>
      </c>
      <c r="M825" s="11">
        <v>3.2403709906642599</v>
      </c>
      <c r="N825" s="11">
        <v>3.8</v>
      </c>
      <c r="O825" s="11">
        <v>6</v>
      </c>
      <c r="P825" s="148">
        <v>17.2</v>
      </c>
      <c r="Q825" s="148">
        <v>13</v>
      </c>
      <c r="R825" s="148">
        <v>19.600000000000001</v>
      </c>
      <c r="S825" s="15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20" t="s">
        <v>260</v>
      </c>
      <c r="C826" s="12"/>
      <c r="D826" s="23">
        <v>10.85</v>
      </c>
      <c r="E826" s="23">
        <v>4.527920761462485</v>
      </c>
      <c r="F826" s="23">
        <v>3.8333333333333335</v>
      </c>
      <c r="G826" s="23">
        <v>3.5666666666666664</v>
      </c>
      <c r="H826" s="23">
        <v>7.3000000000000007</v>
      </c>
      <c r="I826" s="23">
        <v>4.8000000000000007</v>
      </c>
      <c r="J826" s="23">
        <v>5.0666666666666664</v>
      </c>
      <c r="K826" s="23">
        <v>4.6666666666666661</v>
      </c>
      <c r="L826" s="23">
        <v>4.95</v>
      </c>
      <c r="M826" s="23">
        <v>3.6021972304708867</v>
      </c>
      <c r="N826" s="23">
        <v>3.4666666666666668</v>
      </c>
      <c r="O826" s="23">
        <v>5.8833333333333329</v>
      </c>
      <c r="P826" s="23">
        <v>20.400000000000002</v>
      </c>
      <c r="Q826" s="23">
        <v>11.323333333333332</v>
      </c>
      <c r="R826" s="23">
        <v>16.483333333333334</v>
      </c>
      <c r="S826" s="15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261</v>
      </c>
      <c r="C827" s="29"/>
      <c r="D827" s="11">
        <v>10.55</v>
      </c>
      <c r="E827" s="11">
        <v>4.5686923804012824</v>
      </c>
      <c r="F827" s="11">
        <v>4</v>
      </c>
      <c r="G827" s="11">
        <v>3.5</v>
      </c>
      <c r="H827" s="11">
        <v>7.15</v>
      </c>
      <c r="I827" s="11">
        <v>4.6999999999999993</v>
      </c>
      <c r="J827" s="11">
        <v>5.0999999999999996</v>
      </c>
      <c r="K827" s="11">
        <v>4.5999999999999996</v>
      </c>
      <c r="L827" s="11">
        <v>4.5</v>
      </c>
      <c r="M827" s="11">
        <v>3.405833878588135</v>
      </c>
      <c r="N827" s="11">
        <v>3.45</v>
      </c>
      <c r="O827" s="11">
        <v>5.95</v>
      </c>
      <c r="P827" s="11">
        <v>18.25</v>
      </c>
      <c r="Q827" s="11">
        <v>11.495000000000001</v>
      </c>
      <c r="R827" s="11">
        <v>16.149999999999999</v>
      </c>
      <c r="S827" s="15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262</v>
      </c>
      <c r="C828" s="29"/>
      <c r="D828" s="24">
        <v>2.8591956910991634</v>
      </c>
      <c r="E828" s="24">
        <v>0.21480087346582608</v>
      </c>
      <c r="F828" s="24">
        <v>0.40824829046386302</v>
      </c>
      <c r="G828" s="24">
        <v>0.19663841605003504</v>
      </c>
      <c r="H828" s="24">
        <v>2.715142721847231</v>
      </c>
      <c r="I828" s="24">
        <v>0.32863353450309996</v>
      </c>
      <c r="J828" s="24">
        <v>0.10327955589886431</v>
      </c>
      <c r="K828" s="24">
        <v>0.17511900715418272</v>
      </c>
      <c r="L828" s="24">
        <v>1.2012493496356202</v>
      </c>
      <c r="M828" s="24">
        <v>0.40847745574164435</v>
      </c>
      <c r="N828" s="24">
        <v>0.2581988897471611</v>
      </c>
      <c r="O828" s="24">
        <v>0.27141603981096368</v>
      </c>
      <c r="P828" s="24">
        <v>8.5151629461801779</v>
      </c>
      <c r="Q828" s="24">
        <v>1.1842071890791188</v>
      </c>
      <c r="R828" s="24">
        <v>1.7600189392920371</v>
      </c>
      <c r="S828" s="15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86</v>
      </c>
      <c r="C829" s="29"/>
      <c r="D829" s="13">
        <v>0.26352034019347131</v>
      </c>
      <c r="E829" s="13">
        <v>4.7439185617825827E-2</v>
      </c>
      <c r="F829" s="13">
        <v>0.10649955403405122</v>
      </c>
      <c r="G829" s="13">
        <v>5.5132266182252816E-2</v>
      </c>
      <c r="H829" s="13">
        <v>0.37193735915715492</v>
      </c>
      <c r="I829" s="13">
        <v>6.8465319688145815E-2</v>
      </c>
      <c r="J829" s="13">
        <v>2.0384122874775853E-2</v>
      </c>
      <c r="K829" s="13">
        <v>3.7525501533039157E-2</v>
      </c>
      <c r="L829" s="13">
        <v>0.24267663629002428</v>
      </c>
      <c r="M829" s="13">
        <v>0.1133967491525297</v>
      </c>
      <c r="N829" s="13">
        <v>7.4480448965527232E-2</v>
      </c>
      <c r="O829" s="13">
        <v>4.6133037928209129E-2</v>
      </c>
      <c r="P829" s="13">
        <v>0.41740994834216555</v>
      </c>
      <c r="Q829" s="13">
        <v>0.10458114710736993</v>
      </c>
      <c r="R829" s="13">
        <v>0.10677566871336928</v>
      </c>
      <c r="S829" s="15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263</v>
      </c>
      <c r="C830" s="29"/>
      <c r="D830" s="13">
        <v>1.3917933232643449</v>
      </c>
      <c r="E830" s="13">
        <v>-1.8570833607391979E-3</v>
      </c>
      <c r="F830" s="13">
        <v>-0.15497317304024683</v>
      </c>
      <c r="G830" s="13">
        <v>-0.21375764795918617</v>
      </c>
      <c r="H830" s="13">
        <v>0.60922500090596499</v>
      </c>
      <c r="I830" s="13">
        <v>5.8120548540908423E-2</v>
      </c>
      <c r="J830" s="13">
        <v>0.11690502345984766</v>
      </c>
      <c r="K830" s="13">
        <v>2.8728311081438473E-2</v>
      </c>
      <c r="L830" s="13">
        <v>9.1186815682811728E-2</v>
      </c>
      <c r="M830" s="13">
        <v>-0.20592522719616757</v>
      </c>
      <c r="N830" s="13">
        <v>-0.23580182605378841</v>
      </c>
      <c r="O830" s="13">
        <v>0.29693247789909938</v>
      </c>
      <c r="P830" s="13">
        <v>3.497012331298861</v>
      </c>
      <c r="Q830" s="13">
        <v>1.496135766245462</v>
      </c>
      <c r="R830" s="13">
        <v>2.6336153559269389</v>
      </c>
      <c r="S830" s="15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46" t="s">
        <v>264</v>
      </c>
      <c r="C831" s="47"/>
      <c r="D831" s="45">
        <v>2.77</v>
      </c>
      <c r="E831" s="45">
        <v>0.23</v>
      </c>
      <c r="F831" s="45" t="s">
        <v>265</v>
      </c>
      <c r="G831" s="45">
        <v>0.68</v>
      </c>
      <c r="H831" s="45">
        <v>1.0900000000000001</v>
      </c>
      <c r="I831" s="45">
        <v>0.1</v>
      </c>
      <c r="J831" s="45">
        <v>0.03</v>
      </c>
      <c r="K831" s="45">
        <v>0.16</v>
      </c>
      <c r="L831" s="45">
        <v>0.03</v>
      </c>
      <c r="M831" s="45">
        <v>0.67</v>
      </c>
      <c r="N831" s="45">
        <v>0.73</v>
      </c>
      <c r="O831" s="45">
        <v>0.41</v>
      </c>
      <c r="P831" s="45">
        <v>7.29</v>
      </c>
      <c r="Q831" s="45">
        <v>2.99</v>
      </c>
      <c r="R831" s="45">
        <v>5.43</v>
      </c>
      <c r="S831" s="15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B832" s="31" t="s">
        <v>317</v>
      </c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BM832" s="55"/>
    </row>
    <row r="833" spans="1:65">
      <c r="BM833" s="55"/>
    </row>
    <row r="834" spans="1:65" ht="15">
      <c r="B834" s="8" t="s">
        <v>586</v>
      </c>
      <c r="BM834" s="28" t="s">
        <v>67</v>
      </c>
    </row>
    <row r="835" spans="1:65" ht="15">
      <c r="A835" s="25" t="s">
        <v>18</v>
      </c>
      <c r="B835" s="18" t="s">
        <v>112</v>
      </c>
      <c r="C835" s="15" t="s">
        <v>113</v>
      </c>
      <c r="D835" s="16" t="s">
        <v>227</v>
      </c>
      <c r="E835" s="17" t="s">
        <v>227</v>
      </c>
      <c r="F835" s="17" t="s">
        <v>227</v>
      </c>
      <c r="G835" s="17" t="s">
        <v>227</v>
      </c>
      <c r="H835" s="17" t="s">
        <v>227</v>
      </c>
      <c r="I835" s="17" t="s">
        <v>227</v>
      </c>
      <c r="J835" s="17" t="s">
        <v>227</v>
      </c>
      <c r="K835" s="17" t="s">
        <v>227</v>
      </c>
      <c r="L835" s="17" t="s">
        <v>227</v>
      </c>
      <c r="M835" s="17" t="s">
        <v>227</v>
      </c>
      <c r="N835" s="17" t="s">
        <v>227</v>
      </c>
      <c r="O835" s="17" t="s">
        <v>227</v>
      </c>
      <c r="P835" s="17" t="s">
        <v>227</v>
      </c>
      <c r="Q835" s="17" t="s">
        <v>227</v>
      </c>
      <c r="R835" s="17" t="s">
        <v>227</v>
      </c>
      <c r="S835" s="17" t="s">
        <v>227</v>
      </c>
      <c r="T835" s="15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</v>
      </c>
    </row>
    <row r="836" spans="1:65">
      <c r="A836" s="30"/>
      <c r="B836" s="19" t="s">
        <v>228</v>
      </c>
      <c r="C836" s="9" t="s">
        <v>228</v>
      </c>
      <c r="D836" s="151" t="s">
        <v>230</v>
      </c>
      <c r="E836" s="152" t="s">
        <v>231</v>
      </c>
      <c r="F836" s="152" t="s">
        <v>233</v>
      </c>
      <c r="G836" s="152" t="s">
        <v>234</v>
      </c>
      <c r="H836" s="152" t="s">
        <v>236</v>
      </c>
      <c r="I836" s="152" t="s">
        <v>237</v>
      </c>
      <c r="J836" s="152" t="s">
        <v>238</v>
      </c>
      <c r="K836" s="152" t="s">
        <v>239</v>
      </c>
      <c r="L836" s="152" t="s">
        <v>240</v>
      </c>
      <c r="M836" s="152" t="s">
        <v>280</v>
      </c>
      <c r="N836" s="152" t="s">
        <v>243</v>
      </c>
      <c r="O836" s="152" t="s">
        <v>244</v>
      </c>
      <c r="P836" s="152" t="s">
        <v>245</v>
      </c>
      <c r="Q836" s="152" t="s">
        <v>246</v>
      </c>
      <c r="R836" s="152" t="s">
        <v>248</v>
      </c>
      <c r="S836" s="152" t="s">
        <v>250</v>
      </c>
      <c r="T836" s="15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 t="s">
        <v>3</v>
      </c>
    </row>
    <row r="837" spans="1:65">
      <c r="A837" s="30"/>
      <c r="B837" s="19"/>
      <c r="C837" s="9"/>
      <c r="D837" s="10" t="s">
        <v>300</v>
      </c>
      <c r="E837" s="11" t="s">
        <v>116</v>
      </c>
      <c r="F837" s="11" t="s">
        <v>300</v>
      </c>
      <c r="G837" s="11" t="s">
        <v>301</v>
      </c>
      <c r="H837" s="11" t="s">
        <v>300</v>
      </c>
      <c r="I837" s="11" t="s">
        <v>301</v>
      </c>
      <c r="J837" s="11" t="s">
        <v>301</v>
      </c>
      <c r="K837" s="11" t="s">
        <v>301</v>
      </c>
      <c r="L837" s="11" t="s">
        <v>301</v>
      </c>
      <c r="M837" s="11" t="s">
        <v>301</v>
      </c>
      <c r="N837" s="11" t="s">
        <v>300</v>
      </c>
      <c r="O837" s="11" t="s">
        <v>300</v>
      </c>
      <c r="P837" s="11" t="s">
        <v>301</v>
      </c>
      <c r="Q837" s="11" t="s">
        <v>116</v>
      </c>
      <c r="R837" s="11" t="s">
        <v>300</v>
      </c>
      <c r="S837" s="11" t="s">
        <v>301</v>
      </c>
      <c r="T837" s="15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0</v>
      </c>
    </row>
    <row r="838" spans="1:65">
      <c r="A838" s="30"/>
      <c r="B838" s="19"/>
      <c r="C838" s="9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15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8">
        <v>1</v>
      </c>
      <c r="C839" s="14">
        <v>1</v>
      </c>
      <c r="D839" s="205">
        <v>94.26</v>
      </c>
      <c r="E839" s="205">
        <v>98.078000000000017</v>
      </c>
      <c r="F839" s="205">
        <v>93.852405185514812</v>
      </c>
      <c r="G839" s="205">
        <v>92.9</v>
      </c>
      <c r="H839" s="205">
        <v>95</v>
      </c>
      <c r="I839" s="205">
        <v>95.6</v>
      </c>
      <c r="J839" s="205">
        <v>96.8</v>
      </c>
      <c r="K839" s="205">
        <v>97</v>
      </c>
      <c r="L839" s="205">
        <v>92.5</v>
      </c>
      <c r="M839" s="205">
        <v>93.6</v>
      </c>
      <c r="N839" s="226">
        <v>131.40753958346099</v>
      </c>
      <c r="O839" s="205">
        <v>94</v>
      </c>
      <c r="P839" s="205">
        <v>98.5</v>
      </c>
      <c r="Q839" s="205">
        <v>95</v>
      </c>
      <c r="R839" s="205">
        <v>92.14</v>
      </c>
      <c r="S839" s="205">
        <v>98</v>
      </c>
      <c r="T839" s="206"/>
      <c r="U839" s="207"/>
      <c r="V839" s="207"/>
      <c r="W839" s="207"/>
      <c r="X839" s="207"/>
      <c r="Y839" s="207"/>
      <c r="Z839" s="207"/>
      <c r="AA839" s="207"/>
      <c r="AB839" s="207"/>
      <c r="AC839" s="207"/>
      <c r="AD839" s="207"/>
      <c r="AE839" s="207"/>
      <c r="AF839" s="207"/>
      <c r="AG839" s="207"/>
      <c r="AH839" s="207"/>
      <c r="AI839" s="207"/>
      <c r="AJ839" s="207"/>
      <c r="AK839" s="207"/>
      <c r="AL839" s="207"/>
      <c r="AM839" s="207"/>
      <c r="AN839" s="207"/>
      <c r="AO839" s="207"/>
      <c r="AP839" s="207"/>
      <c r="AQ839" s="207"/>
      <c r="AR839" s="207"/>
      <c r="AS839" s="207"/>
      <c r="AT839" s="207"/>
      <c r="AU839" s="207"/>
      <c r="AV839" s="207"/>
      <c r="AW839" s="207"/>
      <c r="AX839" s="207"/>
      <c r="AY839" s="207"/>
      <c r="AZ839" s="207"/>
      <c r="BA839" s="207"/>
      <c r="BB839" s="207"/>
      <c r="BC839" s="207"/>
      <c r="BD839" s="207"/>
      <c r="BE839" s="207"/>
      <c r="BF839" s="207"/>
      <c r="BG839" s="207"/>
      <c r="BH839" s="207"/>
      <c r="BI839" s="207"/>
      <c r="BJ839" s="207"/>
      <c r="BK839" s="207"/>
      <c r="BL839" s="207"/>
      <c r="BM839" s="208">
        <v>1</v>
      </c>
    </row>
    <row r="840" spans="1:65">
      <c r="A840" s="30"/>
      <c r="B840" s="19">
        <v>1</v>
      </c>
      <c r="C840" s="9">
        <v>2</v>
      </c>
      <c r="D840" s="209">
        <v>96.76</v>
      </c>
      <c r="E840" s="209">
        <v>97.51700000000001</v>
      </c>
      <c r="F840" s="232">
        <v>89.71977278101069</v>
      </c>
      <c r="G840" s="209">
        <v>91.4</v>
      </c>
      <c r="H840" s="209">
        <v>96</v>
      </c>
      <c r="I840" s="209">
        <v>97.2</v>
      </c>
      <c r="J840" s="209">
        <v>96.4</v>
      </c>
      <c r="K840" s="209">
        <v>96.6</v>
      </c>
      <c r="L840" s="209">
        <v>93.9</v>
      </c>
      <c r="M840" s="209">
        <v>92.3</v>
      </c>
      <c r="N840" s="227">
        <v>110.409792571011</v>
      </c>
      <c r="O840" s="209">
        <v>92.3</v>
      </c>
      <c r="P840" s="209">
        <v>97.5</v>
      </c>
      <c r="Q840" s="209">
        <v>94</v>
      </c>
      <c r="R840" s="209">
        <v>88.04</v>
      </c>
      <c r="S840" s="209">
        <v>98</v>
      </c>
      <c r="T840" s="206"/>
      <c r="U840" s="207"/>
      <c r="V840" s="207"/>
      <c r="W840" s="207"/>
      <c r="X840" s="207"/>
      <c r="Y840" s="207"/>
      <c r="Z840" s="207"/>
      <c r="AA840" s="207"/>
      <c r="AB840" s="207"/>
      <c r="AC840" s="207"/>
      <c r="AD840" s="207"/>
      <c r="AE840" s="207"/>
      <c r="AF840" s="207"/>
      <c r="AG840" s="207"/>
      <c r="AH840" s="207"/>
      <c r="AI840" s="207"/>
      <c r="AJ840" s="207"/>
      <c r="AK840" s="207"/>
      <c r="AL840" s="207"/>
      <c r="AM840" s="207"/>
      <c r="AN840" s="207"/>
      <c r="AO840" s="207"/>
      <c r="AP840" s="207"/>
      <c r="AQ840" s="207"/>
      <c r="AR840" s="207"/>
      <c r="AS840" s="207"/>
      <c r="AT840" s="207"/>
      <c r="AU840" s="207"/>
      <c r="AV840" s="207"/>
      <c r="AW840" s="207"/>
      <c r="AX840" s="207"/>
      <c r="AY840" s="207"/>
      <c r="AZ840" s="207"/>
      <c r="BA840" s="207"/>
      <c r="BB840" s="207"/>
      <c r="BC840" s="207"/>
      <c r="BD840" s="207"/>
      <c r="BE840" s="207"/>
      <c r="BF840" s="207"/>
      <c r="BG840" s="207"/>
      <c r="BH840" s="207"/>
      <c r="BI840" s="207"/>
      <c r="BJ840" s="207"/>
      <c r="BK840" s="207"/>
      <c r="BL840" s="207"/>
      <c r="BM840" s="208">
        <v>17</v>
      </c>
    </row>
    <row r="841" spans="1:65">
      <c r="A841" s="30"/>
      <c r="B841" s="19">
        <v>1</v>
      </c>
      <c r="C841" s="9">
        <v>3</v>
      </c>
      <c r="D841" s="209">
        <v>95.17</v>
      </c>
      <c r="E841" s="209">
        <v>98.419000000000011</v>
      </c>
      <c r="F841" s="209">
        <v>93.99340775112438</v>
      </c>
      <c r="G841" s="209">
        <v>97.4</v>
      </c>
      <c r="H841" s="209">
        <v>95</v>
      </c>
      <c r="I841" s="209">
        <v>96.8</v>
      </c>
      <c r="J841" s="209">
        <v>98.8</v>
      </c>
      <c r="K841" s="209">
        <v>98.4</v>
      </c>
      <c r="L841" s="209">
        <v>93.8</v>
      </c>
      <c r="M841" s="209">
        <v>93.4</v>
      </c>
      <c r="N841" s="227">
        <v>118.29012644909</v>
      </c>
      <c r="O841" s="209">
        <v>92.5</v>
      </c>
      <c r="P841" s="209">
        <v>100.5</v>
      </c>
      <c r="Q841" s="209">
        <v>95</v>
      </c>
      <c r="R841" s="209">
        <v>88.12</v>
      </c>
      <c r="S841" s="209">
        <v>99</v>
      </c>
      <c r="T841" s="206"/>
      <c r="U841" s="207"/>
      <c r="V841" s="207"/>
      <c r="W841" s="207"/>
      <c r="X841" s="207"/>
      <c r="Y841" s="207"/>
      <c r="Z841" s="207"/>
      <c r="AA841" s="207"/>
      <c r="AB841" s="207"/>
      <c r="AC841" s="207"/>
      <c r="AD841" s="207"/>
      <c r="AE841" s="207"/>
      <c r="AF841" s="207"/>
      <c r="AG841" s="207"/>
      <c r="AH841" s="207"/>
      <c r="AI841" s="207"/>
      <c r="AJ841" s="207"/>
      <c r="AK841" s="207"/>
      <c r="AL841" s="207"/>
      <c r="AM841" s="207"/>
      <c r="AN841" s="207"/>
      <c r="AO841" s="207"/>
      <c r="AP841" s="207"/>
      <c r="AQ841" s="207"/>
      <c r="AR841" s="207"/>
      <c r="AS841" s="207"/>
      <c r="AT841" s="207"/>
      <c r="AU841" s="207"/>
      <c r="AV841" s="207"/>
      <c r="AW841" s="207"/>
      <c r="AX841" s="207"/>
      <c r="AY841" s="207"/>
      <c r="AZ841" s="207"/>
      <c r="BA841" s="207"/>
      <c r="BB841" s="207"/>
      <c r="BC841" s="207"/>
      <c r="BD841" s="207"/>
      <c r="BE841" s="207"/>
      <c r="BF841" s="207"/>
      <c r="BG841" s="207"/>
      <c r="BH841" s="207"/>
      <c r="BI841" s="207"/>
      <c r="BJ841" s="207"/>
      <c r="BK841" s="207"/>
      <c r="BL841" s="207"/>
      <c r="BM841" s="208">
        <v>16</v>
      </c>
    </row>
    <row r="842" spans="1:65">
      <c r="A842" s="30"/>
      <c r="B842" s="19">
        <v>1</v>
      </c>
      <c r="C842" s="9">
        <v>4</v>
      </c>
      <c r="D842" s="209">
        <v>95.24</v>
      </c>
      <c r="E842" s="209">
        <v>98.287000000000006</v>
      </c>
      <c r="F842" s="209">
        <v>92.533953238275302</v>
      </c>
      <c r="G842" s="209">
        <v>95.3</v>
      </c>
      <c r="H842" s="209">
        <v>92</v>
      </c>
      <c r="I842" s="209">
        <v>98.9</v>
      </c>
      <c r="J842" s="209">
        <v>97.2</v>
      </c>
      <c r="K842" s="209">
        <v>97.6</v>
      </c>
      <c r="L842" s="209">
        <v>90.5</v>
      </c>
      <c r="M842" s="209">
        <v>93.7</v>
      </c>
      <c r="N842" s="227">
        <v>123.51370544559599</v>
      </c>
      <c r="O842" s="209">
        <v>93.7</v>
      </c>
      <c r="P842" s="209">
        <v>96.4</v>
      </c>
      <c r="Q842" s="209">
        <v>94</v>
      </c>
      <c r="R842" s="209">
        <v>89.43</v>
      </c>
      <c r="S842" s="209">
        <v>96</v>
      </c>
      <c r="T842" s="206"/>
      <c r="U842" s="207"/>
      <c r="V842" s="207"/>
      <c r="W842" s="207"/>
      <c r="X842" s="207"/>
      <c r="Y842" s="207"/>
      <c r="Z842" s="207"/>
      <c r="AA842" s="207"/>
      <c r="AB842" s="207"/>
      <c r="AC842" s="207"/>
      <c r="AD842" s="207"/>
      <c r="AE842" s="207"/>
      <c r="AF842" s="207"/>
      <c r="AG842" s="207"/>
      <c r="AH842" s="207"/>
      <c r="AI842" s="207"/>
      <c r="AJ842" s="207"/>
      <c r="AK842" s="207"/>
      <c r="AL842" s="207"/>
      <c r="AM842" s="207"/>
      <c r="AN842" s="207"/>
      <c r="AO842" s="207"/>
      <c r="AP842" s="207"/>
      <c r="AQ842" s="207"/>
      <c r="AR842" s="207"/>
      <c r="AS842" s="207"/>
      <c r="AT842" s="207"/>
      <c r="AU842" s="207"/>
      <c r="AV842" s="207"/>
      <c r="AW842" s="207"/>
      <c r="AX842" s="207"/>
      <c r="AY842" s="207"/>
      <c r="AZ842" s="207"/>
      <c r="BA842" s="207"/>
      <c r="BB842" s="207"/>
      <c r="BC842" s="207"/>
      <c r="BD842" s="207"/>
      <c r="BE842" s="207"/>
      <c r="BF842" s="207"/>
      <c r="BG842" s="207"/>
      <c r="BH842" s="207"/>
      <c r="BI842" s="207"/>
      <c r="BJ842" s="207"/>
      <c r="BK842" s="207"/>
      <c r="BL842" s="207"/>
      <c r="BM842" s="208">
        <v>95.088011476452451</v>
      </c>
    </row>
    <row r="843" spans="1:65">
      <c r="A843" s="30"/>
      <c r="B843" s="19">
        <v>1</v>
      </c>
      <c r="C843" s="9">
        <v>5</v>
      </c>
      <c r="D843" s="209">
        <v>94.56</v>
      </c>
      <c r="E843" s="209">
        <v>97.869000000000014</v>
      </c>
      <c r="F843" s="209">
        <v>95.032637629714486</v>
      </c>
      <c r="G843" s="209">
        <v>91</v>
      </c>
      <c r="H843" s="209">
        <v>93</v>
      </c>
      <c r="I843" s="209">
        <v>97.7</v>
      </c>
      <c r="J843" s="209">
        <v>96.8</v>
      </c>
      <c r="K843" s="209">
        <v>94.9</v>
      </c>
      <c r="L843" s="209">
        <v>94.2</v>
      </c>
      <c r="M843" s="209">
        <v>94.6</v>
      </c>
      <c r="N843" s="227">
        <v>117.75171137821999</v>
      </c>
      <c r="O843" s="209">
        <v>93.9</v>
      </c>
      <c r="P843" s="209">
        <v>99.3</v>
      </c>
      <c r="Q843" s="209">
        <v>94</v>
      </c>
      <c r="R843" s="209">
        <v>89.87</v>
      </c>
      <c r="S843" s="209">
        <v>99</v>
      </c>
      <c r="T843" s="206"/>
      <c r="U843" s="207"/>
      <c r="V843" s="207"/>
      <c r="W843" s="207"/>
      <c r="X843" s="207"/>
      <c r="Y843" s="207"/>
      <c r="Z843" s="207"/>
      <c r="AA843" s="207"/>
      <c r="AB843" s="207"/>
      <c r="AC843" s="207"/>
      <c r="AD843" s="207"/>
      <c r="AE843" s="207"/>
      <c r="AF843" s="207"/>
      <c r="AG843" s="207"/>
      <c r="AH843" s="207"/>
      <c r="AI843" s="207"/>
      <c r="AJ843" s="207"/>
      <c r="AK843" s="207"/>
      <c r="AL843" s="207"/>
      <c r="AM843" s="207"/>
      <c r="AN843" s="207"/>
      <c r="AO843" s="207"/>
      <c r="AP843" s="207"/>
      <c r="AQ843" s="207"/>
      <c r="AR843" s="207"/>
      <c r="AS843" s="207"/>
      <c r="AT843" s="207"/>
      <c r="AU843" s="207"/>
      <c r="AV843" s="207"/>
      <c r="AW843" s="207"/>
      <c r="AX843" s="207"/>
      <c r="AY843" s="207"/>
      <c r="AZ843" s="207"/>
      <c r="BA843" s="207"/>
      <c r="BB843" s="207"/>
      <c r="BC843" s="207"/>
      <c r="BD843" s="207"/>
      <c r="BE843" s="207"/>
      <c r="BF843" s="207"/>
      <c r="BG843" s="207"/>
      <c r="BH843" s="207"/>
      <c r="BI843" s="207"/>
      <c r="BJ843" s="207"/>
      <c r="BK843" s="207"/>
      <c r="BL843" s="207"/>
      <c r="BM843" s="208">
        <v>62</v>
      </c>
    </row>
    <row r="844" spans="1:65">
      <c r="A844" s="30"/>
      <c r="B844" s="19">
        <v>1</v>
      </c>
      <c r="C844" s="9">
        <v>6</v>
      </c>
      <c r="D844" s="209">
        <v>95.68</v>
      </c>
      <c r="E844" s="209">
        <v>97.692999999999998</v>
      </c>
      <c r="F844" s="209">
        <v>94.269290262636829</v>
      </c>
      <c r="G844" s="209">
        <v>94.7</v>
      </c>
      <c r="H844" s="209">
        <v>98</v>
      </c>
      <c r="I844" s="209">
        <v>95.4</v>
      </c>
      <c r="J844" s="209">
        <v>95.7</v>
      </c>
      <c r="K844" s="209">
        <v>93.9</v>
      </c>
      <c r="L844" s="209">
        <v>91.5</v>
      </c>
      <c r="M844" s="209">
        <v>95.6</v>
      </c>
      <c r="N844" s="227">
        <v>111.629913653779</v>
      </c>
      <c r="O844" s="209">
        <v>94</v>
      </c>
      <c r="P844" s="209">
        <v>98.7</v>
      </c>
      <c r="Q844" s="209">
        <v>94</v>
      </c>
      <c r="R844" s="209">
        <v>87.87</v>
      </c>
      <c r="S844" s="209">
        <v>99</v>
      </c>
      <c r="T844" s="206"/>
      <c r="U844" s="207"/>
      <c r="V844" s="207"/>
      <c r="W844" s="207"/>
      <c r="X844" s="207"/>
      <c r="Y844" s="207"/>
      <c r="Z844" s="207"/>
      <c r="AA844" s="207"/>
      <c r="AB844" s="207"/>
      <c r="AC844" s="207"/>
      <c r="AD844" s="207"/>
      <c r="AE844" s="207"/>
      <c r="AF844" s="207"/>
      <c r="AG844" s="207"/>
      <c r="AH844" s="207"/>
      <c r="AI844" s="207"/>
      <c r="AJ844" s="207"/>
      <c r="AK844" s="207"/>
      <c r="AL844" s="207"/>
      <c r="AM844" s="207"/>
      <c r="AN844" s="207"/>
      <c r="AO844" s="207"/>
      <c r="AP844" s="207"/>
      <c r="AQ844" s="207"/>
      <c r="AR844" s="207"/>
      <c r="AS844" s="207"/>
      <c r="AT844" s="207"/>
      <c r="AU844" s="207"/>
      <c r="AV844" s="207"/>
      <c r="AW844" s="207"/>
      <c r="AX844" s="207"/>
      <c r="AY844" s="207"/>
      <c r="AZ844" s="207"/>
      <c r="BA844" s="207"/>
      <c r="BB844" s="207"/>
      <c r="BC844" s="207"/>
      <c r="BD844" s="207"/>
      <c r="BE844" s="207"/>
      <c r="BF844" s="207"/>
      <c r="BG844" s="207"/>
      <c r="BH844" s="207"/>
      <c r="BI844" s="207"/>
      <c r="BJ844" s="207"/>
      <c r="BK844" s="207"/>
      <c r="BL844" s="207"/>
      <c r="BM844" s="210"/>
    </row>
    <row r="845" spans="1:65">
      <c r="A845" s="30"/>
      <c r="B845" s="20" t="s">
        <v>260</v>
      </c>
      <c r="C845" s="12"/>
      <c r="D845" s="211">
        <v>95.27833333333335</v>
      </c>
      <c r="E845" s="211">
        <v>97.977166666666676</v>
      </c>
      <c r="F845" s="211">
        <v>93.233577808046064</v>
      </c>
      <c r="G845" s="211">
        <v>93.783333333333346</v>
      </c>
      <c r="H845" s="211">
        <v>94.833333333333329</v>
      </c>
      <c r="I845" s="211">
        <v>96.933333333333337</v>
      </c>
      <c r="J845" s="211">
        <v>96.95</v>
      </c>
      <c r="K845" s="211">
        <v>96.399999999999991</v>
      </c>
      <c r="L845" s="211">
        <v>92.733333333333334</v>
      </c>
      <c r="M845" s="211">
        <v>93.86666666666666</v>
      </c>
      <c r="N845" s="211">
        <v>118.83379818019283</v>
      </c>
      <c r="O845" s="211">
        <v>93.399999999999991</v>
      </c>
      <c r="P845" s="211">
        <v>98.483333333333334</v>
      </c>
      <c r="Q845" s="211">
        <v>94.333333333333329</v>
      </c>
      <c r="R845" s="211">
        <v>89.245000000000005</v>
      </c>
      <c r="S845" s="211">
        <v>98.166666666666671</v>
      </c>
      <c r="T845" s="206"/>
      <c r="U845" s="207"/>
      <c r="V845" s="207"/>
      <c r="W845" s="207"/>
      <c r="X845" s="207"/>
      <c r="Y845" s="207"/>
      <c r="Z845" s="207"/>
      <c r="AA845" s="207"/>
      <c r="AB845" s="207"/>
      <c r="AC845" s="207"/>
      <c r="AD845" s="207"/>
      <c r="AE845" s="207"/>
      <c r="AF845" s="207"/>
      <c r="AG845" s="207"/>
      <c r="AH845" s="207"/>
      <c r="AI845" s="207"/>
      <c r="AJ845" s="207"/>
      <c r="AK845" s="207"/>
      <c r="AL845" s="207"/>
      <c r="AM845" s="207"/>
      <c r="AN845" s="207"/>
      <c r="AO845" s="207"/>
      <c r="AP845" s="207"/>
      <c r="AQ845" s="207"/>
      <c r="AR845" s="207"/>
      <c r="AS845" s="207"/>
      <c r="AT845" s="207"/>
      <c r="AU845" s="207"/>
      <c r="AV845" s="207"/>
      <c r="AW845" s="207"/>
      <c r="AX845" s="207"/>
      <c r="AY845" s="207"/>
      <c r="AZ845" s="207"/>
      <c r="BA845" s="207"/>
      <c r="BB845" s="207"/>
      <c r="BC845" s="207"/>
      <c r="BD845" s="207"/>
      <c r="BE845" s="207"/>
      <c r="BF845" s="207"/>
      <c r="BG845" s="207"/>
      <c r="BH845" s="207"/>
      <c r="BI845" s="207"/>
      <c r="BJ845" s="207"/>
      <c r="BK845" s="207"/>
      <c r="BL845" s="207"/>
      <c r="BM845" s="210"/>
    </row>
    <row r="846" spans="1:65">
      <c r="A846" s="30"/>
      <c r="B846" s="3" t="s">
        <v>261</v>
      </c>
      <c r="C846" s="29"/>
      <c r="D846" s="209">
        <v>95.204999999999998</v>
      </c>
      <c r="E846" s="209">
        <v>97.973500000000016</v>
      </c>
      <c r="F846" s="209">
        <v>93.922906468319596</v>
      </c>
      <c r="G846" s="209">
        <v>93.800000000000011</v>
      </c>
      <c r="H846" s="209">
        <v>95</v>
      </c>
      <c r="I846" s="209">
        <v>97</v>
      </c>
      <c r="J846" s="209">
        <v>96.8</v>
      </c>
      <c r="K846" s="209">
        <v>96.8</v>
      </c>
      <c r="L846" s="209">
        <v>93.15</v>
      </c>
      <c r="M846" s="209">
        <v>93.65</v>
      </c>
      <c r="N846" s="209">
        <v>118.020918913655</v>
      </c>
      <c r="O846" s="209">
        <v>93.800000000000011</v>
      </c>
      <c r="P846" s="209">
        <v>98.6</v>
      </c>
      <c r="Q846" s="209">
        <v>94</v>
      </c>
      <c r="R846" s="209">
        <v>88.775000000000006</v>
      </c>
      <c r="S846" s="209">
        <v>98.5</v>
      </c>
      <c r="T846" s="206"/>
      <c r="U846" s="207"/>
      <c r="V846" s="207"/>
      <c r="W846" s="207"/>
      <c r="X846" s="207"/>
      <c r="Y846" s="207"/>
      <c r="Z846" s="207"/>
      <c r="AA846" s="207"/>
      <c r="AB846" s="207"/>
      <c r="AC846" s="207"/>
      <c r="AD846" s="207"/>
      <c r="AE846" s="207"/>
      <c r="AF846" s="207"/>
      <c r="AG846" s="207"/>
      <c r="AH846" s="207"/>
      <c r="AI846" s="207"/>
      <c r="AJ846" s="207"/>
      <c r="AK846" s="207"/>
      <c r="AL846" s="207"/>
      <c r="AM846" s="207"/>
      <c r="AN846" s="207"/>
      <c r="AO846" s="207"/>
      <c r="AP846" s="207"/>
      <c r="AQ846" s="207"/>
      <c r="AR846" s="207"/>
      <c r="AS846" s="207"/>
      <c r="AT846" s="207"/>
      <c r="AU846" s="207"/>
      <c r="AV846" s="207"/>
      <c r="AW846" s="207"/>
      <c r="AX846" s="207"/>
      <c r="AY846" s="207"/>
      <c r="AZ846" s="207"/>
      <c r="BA846" s="207"/>
      <c r="BB846" s="207"/>
      <c r="BC846" s="207"/>
      <c r="BD846" s="207"/>
      <c r="BE846" s="207"/>
      <c r="BF846" s="207"/>
      <c r="BG846" s="207"/>
      <c r="BH846" s="207"/>
      <c r="BI846" s="207"/>
      <c r="BJ846" s="207"/>
      <c r="BK846" s="207"/>
      <c r="BL846" s="207"/>
      <c r="BM846" s="210"/>
    </row>
    <row r="847" spans="1:65">
      <c r="A847" s="30"/>
      <c r="B847" s="3" t="s">
        <v>262</v>
      </c>
      <c r="C847" s="29"/>
      <c r="D847" s="219">
        <v>0.88576332429530424</v>
      </c>
      <c r="E847" s="219">
        <v>0.34801862976953962</v>
      </c>
      <c r="F847" s="219">
        <v>1.9029401305708638</v>
      </c>
      <c r="G847" s="219">
        <v>2.4669144019739857</v>
      </c>
      <c r="H847" s="219">
        <v>2.1369760566432809</v>
      </c>
      <c r="I847" s="219">
        <v>1.3170674495509607</v>
      </c>
      <c r="J847" s="219">
        <v>1.0387492478938292</v>
      </c>
      <c r="K847" s="219">
        <v>1.6935170504013215</v>
      </c>
      <c r="L847" s="219">
        <v>1.4975535605335355</v>
      </c>
      <c r="M847" s="219">
        <v>1.1236844159579069</v>
      </c>
      <c r="N847" s="219">
        <v>7.8016257082824589</v>
      </c>
      <c r="O847" s="219">
        <v>0.78485667481394505</v>
      </c>
      <c r="P847" s="219">
        <v>1.4204459393678668</v>
      </c>
      <c r="Q847" s="219">
        <v>0.51639777949432231</v>
      </c>
      <c r="R847" s="219">
        <v>1.6379346751320685</v>
      </c>
      <c r="S847" s="219">
        <v>1.1690451944500122</v>
      </c>
      <c r="T847" s="216"/>
      <c r="U847" s="217"/>
      <c r="V847" s="217"/>
      <c r="W847" s="217"/>
      <c r="X847" s="217"/>
      <c r="Y847" s="217"/>
      <c r="Z847" s="217"/>
      <c r="AA847" s="217"/>
      <c r="AB847" s="217"/>
      <c r="AC847" s="217"/>
      <c r="AD847" s="217"/>
      <c r="AE847" s="217"/>
      <c r="AF847" s="217"/>
      <c r="AG847" s="217"/>
      <c r="AH847" s="217"/>
      <c r="AI847" s="217"/>
      <c r="AJ847" s="217"/>
      <c r="AK847" s="217"/>
      <c r="AL847" s="217"/>
      <c r="AM847" s="217"/>
      <c r="AN847" s="217"/>
      <c r="AO847" s="217"/>
      <c r="AP847" s="217"/>
      <c r="AQ847" s="217"/>
      <c r="AR847" s="217"/>
      <c r="AS847" s="217"/>
      <c r="AT847" s="217"/>
      <c r="AU847" s="217"/>
      <c r="AV847" s="217"/>
      <c r="AW847" s="217"/>
      <c r="AX847" s="217"/>
      <c r="AY847" s="217"/>
      <c r="AZ847" s="217"/>
      <c r="BA847" s="217"/>
      <c r="BB847" s="217"/>
      <c r="BC847" s="217"/>
      <c r="BD847" s="217"/>
      <c r="BE847" s="217"/>
      <c r="BF847" s="217"/>
      <c r="BG847" s="217"/>
      <c r="BH847" s="217"/>
      <c r="BI847" s="217"/>
      <c r="BJ847" s="217"/>
      <c r="BK847" s="217"/>
      <c r="BL847" s="217"/>
      <c r="BM847" s="220"/>
    </row>
    <row r="848" spans="1:65">
      <c r="A848" s="30"/>
      <c r="B848" s="3" t="s">
        <v>86</v>
      </c>
      <c r="C848" s="29"/>
      <c r="D848" s="13">
        <v>9.2965870970521877E-3</v>
      </c>
      <c r="E848" s="13">
        <v>3.5520381085682165E-3</v>
      </c>
      <c r="F848" s="13">
        <v>2.0410459142614173E-2</v>
      </c>
      <c r="G848" s="13">
        <v>2.630440094516423E-2</v>
      </c>
      <c r="H848" s="13">
        <v>2.2534018171985391E-2</v>
      </c>
      <c r="I848" s="13">
        <v>1.3587353330993404E-2</v>
      </c>
      <c r="J848" s="13">
        <v>1.0714277956615051E-2</v>
      </c>
      <c r="K848" s="13">
        <v>1.7567604257275122E-2</v>
      </c>
      <c r="L848" s="13">
        <v>1.6149031925235823E-2</v>
      </c>
      <c r="M848" s="13">
        <v>1.1971069772278839E-2</v>
      </c>
      <c r="N848" s="13">
        <v>6.5651572429356472E-2</v>
      </c>
      <c r="O848" s="13">
        <v>8.4031763898709325E-3</v>
      </c>
      <c r="P848" s="13">
        <v>1.442321143375732E-2</v>
      </c>
      <c r="Q848" s="13">
        <v>5.474181408067021E-3</v>
      </c>
      <c r="R848" s="13">
        <v>1.8353237437750781E-2</v>
      </c>
      <c r="S848" s="13">
        <v>1.190877956994919E-2</v>
      </c>
      <c r="T848" s="15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263</v>
      </c>
      <c r="C849" s="29"/>
      <c r="D849" s="13">
        <v>2.0015336731280531E-3</v>
      </c>
      <c r="E849" s="13">
        <v>3.0384011037287273E-2</v>
      </c>
      <c r="F849" s="13">
        <v>-1.950228677214072E-2</v>
      </c>
      <c r="G849" s="13">
        <v>-1.3720742739921521E-2</v>
      </c>
      <c r="H849" s="13">
        <v>-2.6783412458066813E-3</v>
      </c>
      <c r="I849" s="13">
        <v>1.9406461742423442E-2</v>
      </c>
      <c r="J849" s="13">
        <v>1.9581737956615664E-2</v>
      </c>
      <c r="K849" s="13">
        <v>1.3797622888269689E-2</v>
      </c>
      <c r="L849" s="13">
        <v>-2.4763144234036583E-2</v>
      </c>
      <c r="M849" s="13">
        <v>-1.2844361668960191E-2</v>
      </c>
      <c r="N849" s="13">
        <v>0.24972429578696964</v>
      </c>
      <c r="O849" s="13">
        <v>-1.7752095666344614E-2</v>
      </c>
      <c r="P849" s="13">
        <v>3.5707149662307369E-2</v>
      </c>
      <c r="Q849" s="13">
        <v>-7.9366276715757689E-3</v>
      </c>
      <c r="R849" s="13">
        <v>-6.1448455864485108E-2</v>
      </c>
      <c r="S849" s="13">
        <v>3.2376901592653606E-2</v>
      </c>
      <c r="T849" s="15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46" t="s">
        <v>264</v>
      </c>
      <c r="C850" s="47"/>
      <c r="D850" s="45">
        <v>0.08</v>
      </c>
      <c r="E850" s="45">
        <v>1.06</v>
      </c>
      <c r="F850" s="45">
        <v>0.66</v>
      </c>
      <c r="G850" s="45">
        <v>0.46</v>
      </c>
      <c r="H850" s="45">
        <v>0.08</v>
      </c>
      <c r="I850" s="45">
        <v>0.68</v>
      </c>
      <c r="J850" s="45">
        <v>0.69</v>
      </c>
      <c r="K850" s="45">
        <v>0.49</v>
      </c>
      <c r="L850" s="45">
        <v>0.85</v>
      </c>
      <c r="M850" s="45">
        <v>0.43</v>
      </c>
      <c r="N850" s="45">
        <v>8.67</v>
      </c>
      <c r="O850" s="45">
        <v>0.6</v>
      </c>
      <c r="P850" s="45">
        <v>1.25</v>
      </c>
      <c r="Q850" s="45">
        <v>0.26</v>
      </c>
      <c r="R850" s="45">
        <v>2.12</v>
      </c>
      <c r="S850" s="45">
        <v>1.1299999999999999</v>
      </c>
      <c r="T850" s="15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B851" s="31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BM851" s="55"/>
    </row>
    <row r="852" spans="1:65" ht="15">
      <c r="B852" s="8" t="s">
        <v>587</v>
      </c>
      <c r="BM852" s="28" t="s">
        <v>67</v>
      </c>
    </row>
    <row r="853" spans="1:65" ht="15">
      <c r="A853" s="25" t="s">
        <v>21</v>
      </c>
      <c r="B853" s="18" t="s">
        <v>112</v>
      </c>
      <c r="C853" s="15" t="s">
        <v>113</v>
      </c>
      <c r="D853" s="16" t="s">
        <v>227</v>
      </c>
      <c r="E853" s="17" t="s">
        <v>227</v>
      </c>
      <c r="F853" s="17" t="s">
        <v>227</v>
      </c>
      <c r="G853" s="17" t="s">
        <v>227</v>
      </c>
      <c r="H853" s="17" t="s">
        <v>227</v>
      </c>
      <c r="I853" s="17" t="s">
        <v>227</v>
      </c>
      <c r="J853" s="17" t="s">
        <v>227</v>
      </c>
      <c r="K853" s="17" t="s">
        <v>227</v>
      </c>
      <c r="L853" s="17" t="s">
        <v>227</v>
      </c>
      <c r="M853" s="17" t="s">
        <v>227</v>
      </c>
      <c r="N853" s="17" t="s">
        <v>227</v>
      </c>
      <c r="O853" s="17" t="s">
        <v>227</v>
      </c>
      <c r="P853" s="17" t="s">
        <v>227</v>
      </c>
      <c r="Q853" s="17" t="s">
        <v>227</v>
      </c>
      <c r="R853" s="17" t="s">
        <v>227</v>
      </c>
      <c r="S853" s="15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</v>
      </c>
    </row>
    <row r="854" spans="1:65">
      <c r="A854" s="30"/>
      <c r="B854" s="19" t="s">
        <v>228</v>
      </c>
      <c r="C854" s="9" t="s">
        <v>228</v>
      </c>
      <c r="D854" s="151" t="s">
        <v>230</v>
      </c>
      <c r="E854" s="152" t="s">
        <v>233</v>
      </c>
      <c r="F854" s="152" t="s">
        <v>234</v>
      </c>
      <c r="G854" s="152" t="s">
        <v>236</v>
      </c>
      <c r="H854" s="152" t="s">
        <v>237</v>
      </c>
      <c r="I854" s="152" t="s">
        <v>238</v>
      </c>
      <c r="J854" s="152" t="s">
        <v>239</v>
      </c>
      <c r="K854" s="152" t="s">
        <v>240</v>
      </c>
      <c r="L854" s="152" t="s">
        <v>280</v>
      </c>
      <c r="M854" s="152" t="s">
        <v>243</v>
      </c>
      <c r="N854" s="152" t="s">
        <v>244</v>
      </c>
      <c r="O854" s="152" t="s">
        <v>245</v>
      </c>
      <c r="P854" s="152" t="s">
        <v>246</v>
      </c>
      <c r="Q854" s="152" t="s">
        <v>248</v>
      </c>
      <c r="R854" s="152" t="s">
        <v>250</v>
      </c>
      <c r="S854" s="15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 t="s">
        <v>3</v>
      </c>
    </row>
    <row r="855" spans="1:65">
      <c r="A855" s="30"/>
      <c r="B855" s="19"/>
      <c r="C855" s="9"/>
      <c r="D855" s="10" t="s">
        <v>300</v>
      </c>
      <c r="E855" s="11" t="s">
        <v>300</v>
      </c>
      <c r="F855" s="11" t="s">
        <v>301</v>
      </c>
      <c r="G855" s="11" t="s">
        <v>300</v>
      </c>
      <c r="H855" s="11" t="s">
        <v>301</v>
      </c>
      <c r="I855" s="11" t="s">
        <v>301</v>
      </c>
      <c r="J855" s="11" t="s">
        <v>301</v>
      </c>
      <c r="K855" s="11" t="s">
        <v>301</v>
      </c>
      <c r="L855" s="11" t="s">
        <v>301</v>
      </c>
      <c r="M855" s="11" t="s">
        <v>300</v>
      </c>
      <c r="N855" s="11" t="s">
        <v>300</v>
      </c>
      <c r="O855" s="11" t="s">
        <v>301</v>
      </c>
      <c r="P855" s="11" t="s">
        <v>300</v>
      </c>
      <c r="Q855" s="11" t="s">
        <v>300</v>
      </c>
      <c r="R855" s="11" t="s">
        <v>301</v>
      </c>
      <c r="S855" s="15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2</v>
      </c>
    </row>
    <row r="856" spans="1:65">
      <c r="A856" s="30"/>
      <c r="B856" s="19"/>
      <c r="C856" s="9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15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3</v>
      </c>
    </row>
    <row r="857" spans="1:65">
      <c r="A857" s="30"/>
      <c r="B857" s="18">
        <v>1</v>
      </c>
      <c r="C857" s="14">
        <v>1</v>
      </c>
      <c r="D857" s="22">
        <v>1.1599999999999999</v>
      </c>
      <c r="E857" s="22">
        <v>0.96200721831736014</v>
      </c>
      <c r="F857" s="147">
        <v>0.5</v>
      </c>
      <c r="G857" s="147">
        <v>0.38</v>
      </c>
      <c r="H857" s="22">
        <v>0.98</v>
      </c>
      <c r="I857" s="22">
        <v>1.04</v>
      </c>
      <c r="J857" s="22">
        <v>1.1200000000000001</v>
      </c>
      <c r="K857" s="22">
        <v>0.95</v>
      </c>
      <c r="L857" s="22">
        <v>1.03</v>
      </c>
      <c r="M857" s="22">
        <v>1.0368111274057306</v>
      </c>
      <c r="N857" s="147">
        <v>0.32</v>
      </c>
      <c r="O857" s="147">
        <v>0.59</v>
      </c>
      <c r="P857" s="22">
        <v>0.98</v>
      </c>
      <c r="Q857" s="22">
        <v>0.96</v>
      </c>
      <c r="R857" s="147">
        <v>1</v>
      </c>
      <c r="S857" s="15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>
        <v>1</v>
      </c>
      <c r="C858" s="9">
        <v>2</v>
      </c>
      <c r="D858" s="11">
        <v>1.19</v>
      </c>
      <c r="E858" s="11">
        <v>0.93788296492426682</v>
      </c>
      <c r="F858" s="148">
        <v>0.5</v>
      </c>
      <c r="G858" s="148">
        <v>0.38</v>
      </c>
      <c r="H858" s="11">
        <v>1.02</v>
      </c>
      <c r="I858" s="11">
        <v>1.04</v>
      </c>
      <c r="J858" s="11">
        <v>1.1000000000000001</v>
      </c>
      <c r="K858" s="11">
        <v>0.93</v>
      </c>
      <c r="L858" s="11">
        <v>1.03</v>
      </c>
      <c r="M858" s="11">
        <v>0.90739224072333891</v>
      </c>
      <c r="N858" s="148">
        <v>0.26</v>
      </c>
      <c r="O858" s="148">
        <v>0.64</v>
      </c>
      <c r="P858" s="11">
        <v>1</v>
      </c>
      <c r="Q858" s="11">
        <v>0.95</v>
      </c>
      <c r="R858" s="148">
        <v>1</v>
      </c>
      <c r="S858" s="15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18</v>
      </c>
    </row>
    <row r="859" spans="1:65">
      <c r="A859" s="30"/>
      <c r="B859" s="19">
        <v>1</v>
      </c>
      <c r="C859" s="9">
        <v>3</v>
      </c>
      <c r="D859" s="11">
        <v>1.1499999999999999</v>
      </c>
      <c r="E859" s="11">
        <v>1.012467734237019</v>
      </c>
      <c r="F859" s="148">
        <v>0.5</v>
      </c>
      <c r="G859" s="148">
        <v>0.42</v>
      </c>
      <c r="H859" s="11">
        <v>0.9900000000000001</v>
      </c>
      <c r="I859" s="11">
        <v>1.05</v>
      </c>
      <c r="J859" s="11">
        <v>1.1299999999999999</v>
      </c>
      <c r="K859" s="11">
        <v>0.9900000000000001</v>
      </c>
      <c r="L859" s="11">
        <v>1.01</v>
      </c>
      <c r="M859" s="11">
        <v>0.79811520706351802</v>
      </c>
      <c r="N859" s="148">
        <v>0.3</v>
      </c>
      <c r="O859" s="148">
        <v>0.65</v>
      </c>
      <c r="P859" s="11">
        <v>0.92</v>
      </c>
      <c r="Q859" s="11">
        <v>0.9900000000000001</v>
      </c>
      <c r="R859" s="148">
        <v>1</v>
      </c>
      <c r="S859" s="15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16</v>
      </c>
    </row>
    <row r="860" spans="1:65">
      <c r="A860" s="30"/>
      <c r="B860" s="19">
        <v>1</v>
      </c>
      <c r="C860" s="9">
        <v>4</v>
      </c>
      <c r="D860" s="11">
        <v>1.17</v>
      </c>
      <c r="E860" s="11">
        <v>0.96560150267274247</v>
      </c>
      <c r="F860" s="148">
        <v>0.6</v>
      </c>
      <c r="G860" s="148">
        <v>0.4</v>
      </c>
      <c r="H860" s="11">
        <v>1.02</v>
      </c>
      <c r="I860" s="11">
        <v>1.04</v>
      </c>
      <c r="J860" s="11">
        <v>1.1000000000000001</v>
      </c>
      <c r="K860" s="11">
        <v>1</v>
      </c>
      <c r="L860" s="11">
        <v>1.01</v>
      </c>
      <c r="M860" s="11">
        <v>0.9219434280832981</v>
      </c>
      <c r="N860" s="148">
        <v>0.3</v>
      </c>
      <c r="O860" s="148">
        <v>0.69</v>
      </c>
      <c r="P860" s="11">
        <v>0.94</v>
      </c>
      <c r="Q860" s="11">
        <v>0.96</v>
      </c>
      <c r="R860" s="148">
        <v>1</v>
      </c>
      <c r="S860" s="15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1.0119006813116687</v>
      </c>
    </row>
    <row r="861" spans="1:65">
      <c r="A861" s="30"/>
      <c r="B861" s="19">
        <v>1</v>
      </c>
      <c r="C861" s="9">
        <v>5</v>
      </c>
      <c r="D861" s="11">
        <v>1.1299999999999999</v>
      </c>
      <c r="E861" s="11">
        <v>1.0034045016427295</v>
      </c>
      <c r="F861" s="148">
        <v>0.5</v>
      </c>
      <c r="G861" s="148">
        <v>0.43</v>
      </c>
      <c r="H861" s="11">
        <v>1.01</v>
      </c>
      <c r="I861" s="11">
        <v>1.05</v>
      </c>
      <c r="J861" s="11">
        <v>1.1100000000000001</v>
      </c>
      <c r="K861" s="11">
        <v>0.98</v>
      </c>
      <c r="L861" s="11">
        <v>1.03</v>
      </c>
      <c r="M861" s="11">
        <v>0.89596174840701304</v>
      </c>
      <c r="N861" s="148">
        <v>0.34</v>
      </c>
      <c r="O861" s="148">
        <v>0.63</v>
      </c>
      <c r="P861" s="11">
        <v>0.9900000000000001</v>
      </c>
      <c r="Q861" s="11">
        <v>0.96</v>
      </c>
      <c r="R861" s="148">
        <v>1</v>
      </c>
      <c r="S861" s="15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63</v>
      </c>
    </row>
    <row r="862" spans="1:65">
      <c r="A862" s="30"/>
      <c r="B862" s="19">
        <v>1</v>
      </c>
      <c r="C862" s="9">
        <v>6</v>
      </c>
      <c r="D862" s="11">
        <v>1.1599999999999999</v>
      </c>
      <c r="E862" s="11">
        <v>0.99524122779570079</v>
      </c>
      <c r="F862" s="148">
        <v>0.5</v>
      </c>
      <c r="G862" s="148">
        <v>0.37</v>
      </c>
      <c r="H862" s="11">
        <v>1.02</v>
      </c>
      <c r="I862" s="11">
        <v>1.01</v>
      </c>
      <c r="J862" s="11">
        <v>1.0900000000000001</v>
      </c>
      <c r="K862" s="11">
        <v>0.92</v>
      </c>
      <c r="L862" s="11">
        <v>1.02</v>
      </c>
      <c r="M862" s="11">
        <v>0.92721197742738748</v>
      </c>
      <c r="N862" s="148">
        <v>0.28000000000000003</v>
      </c>
      <c r="O862" s="148">
        <v>0.66</v>
      </c>
      <c r="P862" s="11">
        <v>0.96</v>
      </c>
      <c r="Q862" s="11">
        <v>0.96</v>
      </c>
      <c r="R862" s="148">
        <v>1</v>
      </c>
      <c r="S862" s="15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20" t="s">
        <v>260</v>
      </c>
      <c r="C863" s="12"/>
      <c r="D863" s="23">
        <v>1.1599999999999999</v>
      </c>
      <c r="E863" s="23">
        <v>0.97943419159830303</v>
      </c>
      <c r="F863" s="23">
        <v>0.51666666666666672</v>
      </c>
      <c r="G863" s="23">
        <v>0.39666666666666672</v>
      </c>
      <c r="H863" s="23">
        <v>1.0066666666666666</v>
      </c>
      <c r="I863" s="23">
        <v>1.0383333333333333</v>
      </c>
      <c r="J863" s="23">
        <v>1.1083333333333334</v>
      </c>
      <c r="K863" s="23">
        <v>0.96166666666666656</v>
      </c>
      <c r="L863" s="23">
        <v>1.0216666666666667</v>
      </c>
      <c r="M863" s="23">
        <v>0.91457262151838092</v>
      </c>
      <c r="N863" s="23">
        <v>0.30000000000000004</v>
      </c>
      <c r="O863" s="23">
        <v>0.64333333333333331</v>
      </c>
      <c r="P863" s="23">
        <v>0.96499999999999997</v>
      </c>
      <c r="Q863" s="23">
        <v>0.96333333333333337</v>
      </c>
      <c r="R863" s="23">
        <v>1</v>
      </c>
      <c r="S863" s="15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3" t="s">
        <v>261</v>
      </c>
      <c r="C864" s="29"/>
      <c r="D864" s="11">
        <v>1.1599999999999999</v>
      </c>
      <c r="E864" s="11">
        <v>0.98042136523422163</v>
      </c>
      <c r="F864" s="11">
        <v>0.5</v>
      </c>
      <c r="G864" s="11">
        <v>0.39</v>
      </c>
      <c r="H864" s="11">
        <v>1.0150000000000001</v>
      </c>
      <c r="I864" s="11">
        <v>1.04</v>
      </c>
      <c r="J864" s="11">
        <v>1.105</v>
      </c>
      <c r="K864" s="11">
        <v>0.96499999999999997</v>
      </c>
      <c r="L864" s="11">
        <v>1.0249999999999999</v>
      </c>
      <c r="M864" s="11">
        <v>0.91466783440331856</v>
      </c>
      <c r="N864" s="11">
        <v>0.3</v>
      </c>
      <c r="O864" s="11">
        <v>0.64500000000000002</v>
      </c>
      <c r="P864" s="11">
        <v>0.97</v>
      </c>
      <c r="Q864" s="11">
        <v>0.96</v>
      </c>
      <c r="R864" s="11">
        <v>1</v>
      </c>
      <c r="S864" s="15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262</v>
      </c>
      <c r="C865" s="29"/>
      <c r="D865" s="24">
        <v>2.0000000000000018E-2</v>
      </c>
      <c r="E865" s="24">
        <v>2.8765257568806171E-2</v>
      </c>
      <c r="F865" s="24">
        <v>4.0824829046386291E-2</v>
      </c>
      <c r="G865" s="24">
        <v>2.4221202832779929E-2</v>
      </c>
      <c r="H865" s="24">
        <v>1.7511900715418256E-2</v>
      </c>
      <c r="I865" s="24">
        <v>1.4719601443879758E-2</v>
      </c>
      <c r="J865" s="24">
        <v>1.4719601443879691E-2</v>
      </c>
      <c r="K865" s="24">
        <v>3.3115957885386113E-2</v>
      </c>
      <c r="L865" s="24">
        <v>9.8319208025017587E-3</v>
      </c>
      <c r="M865" s="24">
        <v>7.6310662789186329E-2</v>
      </c>
      <c r="N865" s="24">
        <v>2.8284271247461905E-2</v>
      </c>
      <c r="O865" s="24">
        <v>3.3266599866332396E-2</v>
      </c>
      <c r="P865" s="24">
        <v>3.0822070014844896E-2</v>
      </c>
      <c r="Q865" s="24">
        <v>1.3662601021279518E-2</v>
      </c>
      <c r="R865" s="24">
        <v>0</v>
      </c>
      <c r="S865" s="203"/>
      <c r="T865" s="204"/>
      <c r="U865" s="204"/>
      <c r="V865" s="204"/>
      <c r="W865" s="204"/>
      <c r="X865" s="204"/>
      <c r="Y865" s="204"/>
      <c r="Z865" s="204"/>
      <c r="AA865" s="204"/>
      <c r="AB865" s="204"/>
      <c r="AC865" s="204"/>
      <c r="AD865" s="204"/>
      <c r="AE865" s="204"/>
      <c r="AF865" s="204"/>
      <c r="AG865" s="204"/>
      <c r="AH865" s="204"/>
      <c r="AI865" s="204"/>
      <c r="AJ865" s="204"/>
      <c r="AK865" s="204"/>
      <c r="AL865" s="204"/>
      <c r="AM865" s="204"/>
      <c r="AN865" s="204"/>
      <c r="AO865" s="204"/>
      <c r="AP865" s="204"/>
      <c r="AQ865" s="204"/>
      <c r="AR865" s="204"/>
      <c r="AS865" s="204"/>
      <c r="AT865" s="204"/>
      <c r="AU865" s="204"/>
      <c r="AV865" s="204"/>
      <c r="AW865" s="204"/>
      <c r="AX865" s="204"/>
      <c r="AY865" s="204"/>
      <c r="AZ865" s="204"/>
      <c r="BA865" s="204"/>
      <c r="BB865" s="204"/>
      <c r="BC865" s="204"/>
      <c r="BD865" s="204"/>
      <c r="BE865" s="204"/>
      <c r="BF865" s="204"/>
      <c r="BG865" s="204"/>
      <c r="BH865" s="204"/>
      <c r="BI865" s="204"/>
      <c r="BJ865" s="204"/>
      <c r="BK865" s="204"/>
      <c r="BL865" s="204"/>
      <c r="BM865" s="56"/>
    </row>
    <row r="866" spans="1:65">
      <c r="A866" s="30"/>
      <c r="B866" s="3" t="s">
        <v>86</v>
      </c>
      <c r="C866" s="29"/>
      <c r="D866" s="13">
        <v>1.7241379310344845E-2</v>
      </c>
      <c r="E866" s="13">
        <v>2.936926014586564E-2</v>
      </c>
      <c r="F866" s="13">
        <v>7.9015798154296032E-2</v>
      </c>
      <c r="G866" s="13">
        <v>6.1061855880957798E-2</v>
      </c>
      <c r="H866" s="13">
        <v>1.7395927862998269E-2</v>
      </c>
      <c r="I866" s="13">
        <v>1.4176181165855305E-2</v>
      </c>
      <c r="J866" s="13">
        <v>1.328084340801175E-2</v>
      </c>
      <c r="K866" s="13">
        <v>3.4436004733503764E-2</v>
      </c>
      <c r="L866" s="13">
        <v>9.6234135097896488E-3</v>
      </c>
      <c r="M866" s="13">
        <v>8.343860399242517E-2</v>
      </c>
      <c r="N866" s="13">
        <v>9.4280904158206336E-2</v>
      </c>
      <c r="O866" s="13">
        <v>5.1709740724869009E-2</v>
      </c>
      <c r="P866" s="13">
        <v>3.1939968927300409E-2</v>
      </c>
      <c r="Q866" s="13">
        <v>1.4182630817937216E-2</v>
      </c>
      <c r="R866" s="13">
        <v>0</v>
      </c>
      <c r="S866" s="15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263</v>
      </c>
      <c r="C867" s="29"/>
      <c r="D867" s="13">
        <v>0.14635756396206645</v>
      </c>
      <c r="E867" s="13">
        <v>-3.2084660395011455E-2</v>
      </c>
      <c r="F867" s="13">
        <v>-0.48940970570655074</v>
      </c>
      <c r="G867" s="13">
        <v>-0.60799841921986797</v>
      </c>
      <c r="H867" s="13">
        <v>-5.1724588605054356E-3</v>
      </c>
      <c r="I867" s="13">
        <v>2.6121784983286656E-2</v>
      </c>
      <c r="J867" s="13">
        <v>9.5298534532721746E-2</v>
      </c>
      <c r="K867" s="13">
        <v>-4.9643226427999454E-2</v>
      </c>
      <c r="L867" s="13">
        <v>9.6511303286592742E-3</v>
      </c>
      <c r="M867" s="13">
        <v>-9.6183411663610108E-2</v>
      </c>
      <c r="N867" s="13">
        <v>-0.70352821621670691</v>
      </c>
      <c r="O867" s="13">
        <v>-0.36423273033138259</v>
      </c>
      <c r="P867" s="13">
        <v>-4.6349095497073889E-2</v>
      </c>
      <c r="Q867" s="13">
        <v>-4.799616096253656E-2</v>
      </c>
      <c r="R867" s="13">
        <v>-1.1760720722356344E-2</v>
      </c>
      <c r="S867" s="15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46" t="s">
        <v>264</v>
      </c>
      <c r="C868" s="47"/>
      <c r="D868" s="45">
        <v>2.0099999999999998</v>
      </c>
      <c r="E868" s="45">
        <v>0.16</v>
      </c>
      <c r="F868" s="45">
        <v>4.58</v>
      </c>
      <c r="G868" s="45">
        <v>5.81</v>
      </c>
      <c r="H868" s="45">
        <v>0.44</v>
      </c>
      <c r="I868" s="45">
        <v>0.76</v>
      </c>
      <c r="J868" s="45">
        <v>1.48</v>
      </c>
      <c r="K868" s="45">
        <v>0.03</v>
      </c>
      <c r="L868" s="45">
        <v>0.59</v>
      </c>
      <c r="M868" s="45">
        <v>0.51</v>
      </c>
      <c r="N868" s="45">
        <v>6.8</v>
      </c>
      <c r="O868" s="45">
        <v>3.29</v>
      </c>
      <c r="P868" s="45">
        <v>0.01</v>
      </c>
      <c r="Q868" s="45">
        <v>0.01</v>
      </c>
      <c r="R868" s="45" t="s">
        <v>265</v>
      </c>
      <c r="S868" s="15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B869" s="31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BM869" s="55"/>
    </row>
    <row r="870" spans="1:65" ht="15">
      <c r="B870" s="8" t="s">
        <v>588</v>
      </c>
      <c r="BM870" s="28" t="s">
        <v>67</v>
      </c>
    </row>
    <row r="871" spans="1:65" ht="15">
      <c r="A871" s="25" t="s">
        <v>24</v>
      </c>
      <c r="B871" s="18" t="s">
        <v>112</v>
      </c>
      <c r="C871" s="15" t="s">
        <v>113</v>
      </c>
      <c r="D871" s="16" t="s">
        <v>227</v>
      </c>
      <c r="E871" s="17" t="s">
        <v>227</v>
      </c>
      <c r="F871" s="17" t="s">
        <v>227</v>
      </c>
      <c r="G871" s="17" t="s">
        <v>227</v>
      </c>
      <c r="H871" s="17" t="s">
        <v>227</v>
      </c>
      <c r="I871" s="17" t="s">
        <v>227</v>
      </c>
      <c r="J871" s="17" t="s">
        <v>227</v>
      </c>
      <c r="K871" s="17" t="s">
        <v>227</v>
      </c>
      <c r="L871" s="15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</v>
      </c>
    </row>
    <row r="872" spans="1:65">
      <c r="A872" s="30"/>
      <c r="B872" s="19" t="s">
        <v>228</v>
      </c>
      <c r="C872" s="9" t="s">
        <v>228</v>
      </c>
      <c r="D872" s="151" t="s">
        <v>231</v>
      </c>
      <c r="E872" s="152" t="s">
        <v>233</v>
      </c>
      <c r="F872" s="152" t="s">
        <v>234</v>
      </c>
      <c r="G872" s="152" t="s">
        <v>236</v>
      </c>
      <c r="H872" s="152" t="s">
        <v>243</v>
      </c>
      <c r="I872" s="152" t="s">
        <v>245</v>
      </c>
      <c r="J872" s="152" t="s">
        <v>246</v>
      </c>
      <c r="K872" s="152" t="s">
        <v>248</v>
      </c>
      <c r="L872" s="15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 t="s">
        <v>3</v>
      </c>
    </row>
    <row r="873" spans="1:65">
      <c r="A873" s="30"/>
      <c r="B873" s="19"/>
      <c r="C873" s="9"/>
      <c r="D873" s="10" t="s">
        <v>300</v>
      </c>
      <c r="E873" s="11" t="s">
        <v>300</v>
      </c>
      <c r="F873" s="11" t="s">
        <v>301</v>
      </c>
      <c r="G873" s="11" t="s">
        <v>300</v>
      </c>
      <c r="H873" s="11" t="s">
        <v>300</v>
      </c>
      <c r="I873" s="11" t="s">
        <v>301</v>
      </c>
      <c r="J873" s="11" t="s">
        <v>300</v>
      </c>
      <c r="K873" s="11" t="s">
        <v>300</v>
      </c>
      <c r="L873" s="15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2</v>
      </c>
    </row>
    <row r="874" spans="1:65">
      <c r="A874" s="30"/>
      <c r="B874" s="19"/>
      <c r="C874" s="9"/>
      <c r="D874" s="26"/>
      <c r="E874" s="26"/>
      <c r="F874" s="26"/>
      <c r="G874" s="26"/>
      <c r="H874" s="26"/>
      <c r="I874" s="26"/>
      <c r="J874" s="26"/>
      <c r="K874" s="26"/>
      <c r="L874" s="15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3</v>
      </c>
    </row>
    <row r="875" spans="1:65">
      <c r="A875" s="30"/>
      <c r="B875" s="18">
        <v>1</v>
      </c>
      <c r="C875" s="14">
        <v>1</v>
      </c>
      <c r="D875" s="22">
        <v>0.59847893185813061</v>
      </c>
      <c r="E875" s="22">
        <v>0.60280590221418429</v>
      </c>
      <c r="F875" s="147">
        <v>0.6</v>
      </c>
      <c r="G875" s="22">
        <v>0.56999999999999995</v>
      </c>
      <c r="H875" s="147" t="s">
        <v>312</v>
      </c>
      <c r="I875" s="22">
        <v>0.63</v>
      </c>
      <c r="J875" s="22">
        <v>0.66</v>
      </c>
      <c r="K875" s="147">
        <v>0.83</v>
      </c>
      <c r="L875" s="15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>
        <v>1</v>
      </c>
      <c r="C876" s="9">
        <v>2</v>
      </c>
      <c r="D876" s="11">
        <v>0.58647861065110796</v>
      </c>
      <c r="E876" s="11">
        <v>0.58334429494812068</v>
      </c>
      <c r="F876" s="148">
        <v>0.6</v>
      </c>
      <c r="G876" s="11">
        <v>0.57999999999999996</v>
      </c>
      <c r="H876" s="148" t="s">
        <v>312</v>
      </c>
      <c r="I876" s="11">
        <v>0.62</v>
      </c>
      <c r="J876" s="11">
        <v>0.69</v>
      </c>
      <c r="K876" s="148">
        <v>0.83</v>
      </c>
      <c r="L876" s="15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19</v>
      </c>
    </row>
    <row r="877" spans="1:65">
      <c r="A877" s="30"/>
      <c r="B877" s="19">
        <v>1</v>
      </c>
      <c r="C877" s="9">
        <v>3</v>
      </c>
      <c r="D877" s="11">
        <v>0.60035680119364465</v>
      </c>
      <c r="E877" s="11">
        <v>0.60670224569741649</v>
      </c>
      <c r="F877" s="148">
        <v>0.6</v>
      </c>
      <c r="G877" s="11">
        <v>0.56000000000000005</v>
      </c>
      <c r="H877" s="148" t="s">
        <v>312</v>
      </c>
      <c r="I877" s="11">
        <v>0.64</v>
      </c>
      <c r="J877" s="11">
        <v>0.61</v>
      </c>
      <c r="K877" s="149">
        <v>0.88</v>
      </c>
      <c r="L877" s="15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16</v>
      </c>
    </row>
    <row r="878" spans="1:65">
      <c r="A878" s="30"/>
      <c r="B878" s="19">
        <v>1</v>
      </c>
      <c r="C878" s="9">
        <v>4</v>
      </c>
      <c r="D878" s="11">
        <v>0.57592692132809997</v>
      </c>
      <c r="E878" s="11">
        <v>0.60437425667496447</v>
      </c>
      <c r="F878" s="148">
        <v>0.6</v>
      </c>
      <c r="G878" s="11">
        <v>0.55000000000000004</v>
      </c>
      <c r="H878" s="148" t="s">
        <v>312</v>
      </c>
      <c r="I878" s="11">
        <v>0.63</v>
      </c>
      <c r="J878" s="11">
        <v>0.61</v>
      </c>
      <c r="K878" s="148">
        <v>0.85</v>
      </c>
      <c r="L878" s="15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0.60274679284679389</v>
      </c>
    </row>
    <row r="879" spans="1:65">
      <c r="A879" s="30"/>
      <c r="B879" s="19">
        <v>1</v>
      </c>
      <c r="C879" s="9">
        <v>5</v>
      </c>
      <c r="D879" s="11">
        <v>0.61063220365803605</v>
      </c>
      <c r="E879" s="11">
        <v>0.62681338222340721</v>
      </c>
      <c r="F879" s="148">
        <v>0.6</v>
      </c>
      <c r="G879" s="11">
        <v>0.54</v>
      </c>
      <c r="H879" s="148" t="s">
        <v>312</v>
      </c>
      <c r="I879" s="11">
        <v>0.61</v>
      </c>
      <c r="J879" s="11">
        <v>0.63</v>
      </c>
      <c r="K879" s="148">
        <v>0.84</v>
      </c>
      <c r="L879" s="15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64</v>
      </c>
    </row>
    <row r="880" spans="1:65">
      <c r="A880" s="30"/>
      <c r="B880" s="19">
        <v>1</v>
      </c>
      <c r="C880" s="9">
        <v>6</v>
      </c>
      <c r="D880" s="11">
        <v>0.58277698540946299</v>
      </c>
      <c r="E880" s="11">
        <v>0.59371324954724125</v>
      </c>
      <c r="F880" s="148">
        <v>0.6</v>
      </c>
      <c r="G880" s="11">
        <v>0.57999999999999996</v>
      </c>
      <c r="H880" s="148" t="s">
        <v>312</v>
      </c>
      <c r="I880" s="11">
        <v>0.57999999999999996</v>
      </c>
      <c r="J880" s="11">
        <v>0.62</v>
      </c>
      <c r="K880" s="148">
        <v>0.84</v>
      </c>
      <c r="L880" s="15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20" t="s">
        <v>260</v>
      </c>
      <c r="C881" s="12"/>
      <c r="D881" s="23">
        <v>0.59244174234974711</v>
      </c>
      <c r="E881" s="23">
        <v>0.60295888855088908</v>
      </c>
      <c r="F881" s="23">
        <v>0.6</v>
      </c>
      <c r="G881" s="23">
        <v>0.56333333333333335</v>
      </c>
      <c r="H881" s="23" t="s">
        <v>661</v>
      </c>
      <c r="I881" s="23">
        <v>0.61833333333333329</v>
      </c>
      <c r="J881" s="23">
        <v>0.6366666666666666</v>
      </c>
      <c r="K881" s="23">
        <v>0.84500000000000008</v>
      </c>
      <c r="L881" s="15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3" t="s">
        <v>261</v>
      </c>
      <c r="C882" s="29"/>
      <c r="D882" s="11">
        <v>0.59247877125461934</v>
      </c>
      <c r="E882" s="11">
        <v>0.60359007944457432</v>
      </c>
      <c r="F882" s="11">
        <v>0.6</v>
      </c>
      <c r="G882" s="11">
        <v>0.56499999999999995</v>
      </c>
      <c r="H882" s="11" t="s">
        <v>661</v>
      </c>
      <c r="I882" s="11">
        <v>0.625</v>
      </c>
      <c r="J882" s="11">
        <v>0.625</v>
      </c>
      <c r="K882" s="11">
        <v>0.84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262</v>
      </c>
      <c r="C883" s="29"/>
      <c r="D883" s="24">
        <v>1.2897243705675852E-2</v>
      </c>
      <c r="E883" s="24">
        <v>1.4527838005925517E-2</v>
      </c>
      <c r="F883" s="24">
        <v>0</v>
      </c>
      <c r="G883" s="24">
        <v>1.6329931618554481E-2</v>
      </c>
      <c r="H883" s="24" t="s">
        <v>661</v>
      </c>
      <c r="I883" s="24">
        <v>2.1369760566432826E-2</v>
      </c>
      <c r="J883" s="24">
        <v>3.2041639575194437E-2</v>
      </c>
      <c r="K883" s="24">
        <v>1.8708286933869722E-2</v>
      </c>
      <c r="L883" s="203"/>
      <c r="M883" s="204"/>
      <c r="N883" s="204"/>
      <c r="O883" s="204"/>
      <c r="P883" s="204"/>
      <c r="Q883" s="204"/>
      <c r="R883" s="204"/>
      <c r="S883" s="204"/>
      <c r="T883" s="204"/>
      <c r="U883" s="204"/>
      <c r="V883" s="204"/>
      <c r="W883" s="204"/>
      <c r="X883" s="204"/>
      <c r="Y883" s="204"/>
      <c r="Z883" s="204"/>
      <c r="AA883" s="204"/>
      <c r="AB883" s="204"/>
      <c r="AC883" s="204"/>
      <c r="AD883" s="204"/>
      <c r="AE883" s="204"/>
      <c r="AF883" s="204"/>
      <c r="AG883" s="204"/>
      <c r="AH883" s="204"/>
      <c r="AI883" s="204"/>
      <c r="AJ883" s="204"/>
      <c r="AK883" s="204"/>
      <c r="AL883" s="204"/>
      <c r="AM883" s="204"/>
      <c r="AN883" s="204"/>
      <c r="AO883" s="204"/>
      <c r="AP883" s="204"/>
      <c r="AQ883" s="204"/>
      <c r="AR883" s="204"/>
      <c r="AS883" s="204"/>
      <c r="AT883" s="204"/>
      <c r="AU883" s="204"/>
      <c r="AV883" s="204"/>
      <c r="AW883" s="204"/>
      <c r="AX883" s="204"/>
      <c r="AY883" s="204"/>
      <c r="AZ883" s="204"/>
      <c r="BA883" s="204"/>
      <c r="BB883" s="204"/>
      <c r="BC883" s="204"/>
      <c r="BD883" s="204"/>
      <c r="BE883" s="204"/>
      <c r="BF883" s="204"/>
      <c r="BG883" s="204"/>
      <c r="BH883" s="204"/>
      <c r="BI883" s="204"/>
      <c r="BJ883" s="204"/>
      <c r="BK883" s="204"/>
      <c r="BL883" s="204"/>
      <c r="BM883" s="56"/>
    </row>
    <row r="884" spans="1:65">
      <c r="A884" s="30"/>
      <c r="B884" s="3" t="s">
        <v>86</v>
      </c>
      <c r="C884" s="29"/>
      <c r="D884" s="13">
        <v>2.1769640428310644E-2</v>
      </c>
      <c r="E884" s="13">
        <v>2.4094243043403418E-2</v>
      </c>
      <c r="F884" s="13">
        <v>0</v>
      </c>
      <c r="G884" s="13">
        <v>2.8988044293291979E-2</v>
      </c>
      <c r="H884" s="13" t="s">
        <v>661</v>
      </c>
      <c r="I884" s="13">
        <v>3.4560259676171691E-2</v>
      </c>
      <c r="J884" s="13">
        <v>5.0327182578839433E-2</v>
      </c>
      <c r="K884" s="13">
        <v>2.213998453712393E-2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263</v>
      </c>
      <c r="C885" s="29"/>
      <c r="D885" s="13">
        <v>-1.7096815145835387E-2</v>
      </c>
      <c r="E885" s="13">
        <v>3.5188192888346848E-4</v>
      </c>
      <c r="F885" s="13">
        <v>-4.5571256112715286E-3</v>
      </c>
      <c r="G885" s="13">
        <v>-6.538974571280487E-2</v>
      </c>
      <c r="H885" s="13" t="s">
        <v>661</v>
      </c>
      <c r="I885" s="13">
        <v>2.5859184439495086E-2</v>
      </c>
      <c r="J885" s="13">
        <v>5.6275494490261702E-2</v>
      </c>
      <c r="K885" s="13">
        <v>0.40191538143079275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46" t="s">
        <v>264</v>
      </c>
      <c r="C886" s="47"/>
      <c r="D886" s="45">
        <v>0.21</v>
      </c>
      <c r="E886" s="45">
        <v>0</v>
      </c>
      <c r="F886" s="45" t="s">
        <v>265</v>
      </c>
      <c r="G886" s="45">
        <v>0.79</v>
      </c>
      <c r="H886" s="45">
        <v>12.01</v>
      </c>
      <c r="I886" s="45">
        <v>0.31</v>
      </c>
      <c r="J886" s="45">
        <v>0.67</v>
      </c>
      <c r="K886" s="45">
        <v>4.84</v>
      </c>
      <c r="L886" s="15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B887" s="31" t="s">
        <v>318</v>
      </c>
      <c r="C887" s="20"/>
      <c r="D887" s="20"/>
      <c r="E887" s="20"/>
      <c r="F887" s="20"/>
      <c r="G887" s="20"/>
      <c r="H887" s="20"/>
      <c r="I887" s="20"/>
      <c r="J887" s="20"/>
      <c r="K887" s="20"/>
      <c r="BM887" s="55"/>
    </row>
    <row r="888" spans="1:65">
      <c r="BM888" s="55"/>
    </row>
    <row r="889" spans="1:65" ht="15">
      <c r="B889" s="8" t="s">
        <v>589</v>
      </c>
      <c r="BM889" s="28" t="s">
        <v>287</v>
      </c>
    </row>
    <row r="890" spans="1:65" ht="15">
      <c r="A890" s="25" t="s">
        <v>27</v>
      </c>
      <c r="B890" s="18" t="s">
        <v>112</v>
      </c>
      <c r="C890" s="15" t="s">
        <v>113</v>
      </c>
      <c r="D890" s="16" t="s">
        <v>227</v>
      </c>
      <c r="E890" s="17" t="s">
        <v>227</v>
      </c>
      <c r="F890" s="17" t="s">
        <v>227</v>
      </c>
      <c r="G890" s="17" t="s">
        <v>227</v>
      </c>
      <c r="H890" s="17" t="s">
        <v>227</v>
      </c>
      <c r="I890" s="17" t="s">
        <v>227</v>
      </c>
      <c r="J890" s="17" t="s">
        <v>227</v>
      </c>
      <c r="K890" s="17" t="s">
        <v>227</v>
      </c>
      <c r="L890" s="17" t="s">
        <v>227</v>
      </c>
      <c r="M890" s="17" t="s">
        <v>227</v>
      </c>
      <c r="N890" s="17" t="s">
        <v>227</v>
      </c>
      <c r="O890" s="17" t="s">
        <v>227</v>
      </c>
      <c r="P890" s="17" t="s">
        <v>227</v>
      </c>
      <c r="Q890" s="17" t="s">
        <v>227</v>
      </c>
      <c r="R890" s="17" t="s">
        <v>227</v>
      </c>
      <c r="S890" s="15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 t="s">
        <v>228</v>
      </c>
      <c r="C891" s="9" t="s">
        <v>228</v>
      </c>
      <c r="D891" s="151" t="s">
        <v>230</v>
      </c>
      <c r="E891" s="152" t="s">
        <v>233</v>
      </c>
      <c r="F891" s="152" t="s">
        <v>234</v>
      </c>
      <c r="G891" s="152" t="s">
        <v>236</v>
      </c>
      <c r="H891" s="152" t="s">
        <v>237</v>
      </c>
      <c r="I891" s="152" t="s">
        <v>238</v>
      </c>
      <c r="J891" s="152" t="s">
        <v>239</v>
      </c>
      <c r="K891" s="152" t="s">
        <v>240</v>
      </c>
      <c r="L891" s="152" t="s">
        <v>280</v>
      </c>
      <c r="M891" s="152" t="s">
        <v>243</v>
      </c>
      <c r="N891" s="152" t="s">
        <v>244</v>
      </c>
      <c r="O891" s="152" t="s">
        <v>245</v>
      </c>
      <c r="P891" s="152" t="s">
        <v>247</v>
      </c>
      <c r="Q891" s="152" t="s">
        <v>248</v>
      </c>
      <c r="R891" s="152" t="s">
        <v>250</v>
      </c>
      <c r="S891" s="15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 t="s">
        <v>3</v>
      </c>
    </row>
    <row r="892" spans="1:65">
      <c r="A892" s="30"/>
      <c r="B892" s="19"/>
      <c r="C892" s="9"/>
      <c r="D892" s="10" t="s">
        <v>300</v>
      </c>
      <c r="E892" s="11" t="s">
        <v>300</v>
      </c>
      <c r="F892" s="11" t="s">
        <v>301</v>
      </c>
      <c r="G892" s="11" t="s">
        <v>300</v>
      </c>
      <c r="H892" s="11" t="s">
        <v>301</v>
      </c>
      <c r="I892" s="11" t="s">
        <v>301</v>
      </c>
      <c r="J892" s="11" t="s">
        <v>301</v>
      </c>
      <c r="K892" s="11" t="s">
        <v>301</v>
      </c>
      <c r="L892" s="11" t="s">
        <v>301</v>
      </c>
      <c r="M892" s="11" t="s">
        <v>300</v>
      </c>
      <c r="N892" s="11" t="s">
        <v>300</v>
      </c>
      <c r="O892" s="11" t="s">
        <v>301</v>
      </c>
      <c r="P892" s="11" t="s">
        <v>300</v>
      </c>
      <c r="Q892" s="11" t="s">
        <v>300</v>
      </c>
      <c r="R892" s="11" t="s">
        <v>301</v>
      </c>
      <c r="S892" s="15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3</v>
      </c>
    </row>
    <row r="893" spans="1:65">
      <c r="A893" s="30"/>
      <c r="B893" s="19"/>
      <c r="C893" s="9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15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3</v>
      </c>
    </row>
    <row r="894" spans="1:65">
      <c r="A894" s="30"/>
      <c r="B894" s="18">
        <v>1</v>
      </c>
      <c r="C894" s="14">
        <v>1</v>
      </c>
      <c r="D894" s="222" t="s">
        <v>96</v>
      </c>
      <c r="E894" s="222" t="s">
        <v>105</v>
      </c>
      <c r="F894" s="222">
        <v>0.1</v>
      </c>
      <c r="G894" s="222">
        <v>0.33</v>
      </c>
      <c r="H894" s="212">
        <v>0.05</v>
      </c>
      <c r="I894" s="212">
        <v>0.08</v>
      </c>
      <c r="J894" s="212">
        <v>0.08</v>
      </c>
      <c r="K894" s="212">
        <v>7.0000000000000007E-2</v>
      </c>
      <c r="L894" s="212">
        <v>7.0000000000000007E-2</v>
      </c>
      <c r="M894" s="222">
        <v>0.7658098044409305</v>
      </c>
      <c r="N894" s="222" t="s">
        <v>107</v>
      </c>
      <c r="O894" s="212">
        <v>0.13</v>
      </c>
      <c r="P894" s="222" t="s">
        <v>319</v>
      </c>
      <c r="Q894" s="222" t="s">
        <v>316</v>
      </c>
      <c r="R894" s="222">
        <v>0.1</v>
      </c>
      <c r="S894" s="203"/>
      <c r="T894" s="204"/>
      <c r="U894" s="204"/>
      <c r="V894" s="204"/>
      <c r="W894" s="204"/>
      <c r="X894" s="204"/>
      <c r="Y894" s="204"/>
      <c r="Z894" s="204"/>
      <c r="AA894" s="204"/>
      <c r="AB894" s="204"/>
      <c r="AC894" s="204"/>
      <c r="AD894" s="204"/>
      <c r="AE894" s="204"/>
      <c r="AF894" s="204"/>
      <c r="AG894" s="204"/>
      <c r="AH894" s="204"/>
      <c r="AI894" s="204"/>
      <c r="AJ894" s="204"/>
      <c r="AK894" s="204"/>
      <c r="AL894" s="204"/>
      <c r="AM894" s="204"/>
      <c r="AN894" s="204"/>
      <c r="AO894" s="204"/>
      <c r="AP894" s="204"/>
      <c r="AQ894" s="204"/>
      <c r="AR894" s="204"/>
      <c r="AS894" s="204"/>
      <c r="AT894" s="204"/>
      <c r="AU894" s="204"/>
      <c r="AV894" s="204"/>
      <c r="AW894" s="204"/>
      <c r="AX894" s="204"/>
      <c r="AY894" s="204"/>
      <c r="AZ894" s="204"/>
      <c r="BA894" s="204"/>
      <c r="BB894" s="204"/>
      <c r="BC894" s="204"/>
      <c r="BD894" s="204"/>
      <c r="BE894" s="204"/>
      <c r="BF894" s="204"/>
      <c r="BG894" s="204"/>
      <c r="BH894" s="204"/>
      <c r="BI894" s="204"/>
      <c r="BJ894" s="204"/>
      <c r="BK894" s="204"/>
      <c r="BL894" s="204"/>
      <c r="BM894" s="213">
        <v>1</v>
      </c>
    </row>
    <row r="895" spans="1:65">
      <c r="A895" s="30"/>
      <c r="B895" s="19">
        <v>1</v>
      </c>
      <c r="C895" s="9">
        <v>2</v>
      </c>
      <c r="D895" s="223" t="s">
        <v>96</v>
      </c>
      <c r="E895" s="223" t="s">
        <v>105</v>
      </c>
      <c r="F895" s="223" t="s">
        <v>107</v>
      </c>
      <c r="G895" s="223">
        <v>0.37</v>
      </c>
      <c r="H895" s="24">
        <v>0.09</v>
      </c>
      <c r="I895" s="24">
        <v>0.06</v>
      </c>
      <c r="J895" s="24">
        <v>0.08</v>
      </c>
      <c r="K895" s="24">
        <v>0.08</v>
      </c>
      <c r="L895" s="24">
        <v>0.06</v>
      </c>
      <c r="M895" s="223">
        <v>0.59673077962669807</v>
      </c>
      <c r="N895" s="223" t="s">
        <v>107</v>
      </c>
      <c r="O895" s="24">
        <v>0.11</v>
      </c>
      <c r="P895" s="223">
        <v>1.42</v>
      </c>
      <c r="Q895" s="223" t="s">
        <v>316</v>
      </c>
      <c r="R895" s="223">
        <v>0.1</v>
      </c>
      <c r="S895" s="203"/>
      <c r="T895" s="204"/>
      <c r="U895" s="204"/>
      <c r="V895" s="204"/>
      <c r="W895" s="204"/>
      <c r="X895" s="204"/>
      <c r="Y895" s="204"/>
      <c r="Z895" s="204"/>
      <c r="AA895" s="204"/>
      <c r="AB895" s="204"/>
      <c r="AC895" s="204"/>
      <c r="AD895" s="204"/>
      <c r="AE895" s="204"/>
      <c r="AF895" s="204"/>
      <c r="AG895" s="204"/>
      <c r="AH895" s="204"/>
      <c r="AI895" s="204"/>
      <c r="AJ895" s="204"/>
      <c r="AK895" s="204"/>
      <c r="AL895" s="204"/>
      <c r="AM895" s="204"/>
      <c r="AN895" s="204"/>
      <c r="AO895" s="204"/>
      <c r="AP895" s="204"/>
      <c r="AQ895" s="204"/>
      <c r="AR895" s="204"/>
      <c r="AS895" s="204"/>
      <c r="AT895" s="204"/>
      <c r="AU895" s="204"/>
      <c r="AV895" s="204"/>
      <c r="AW895" s="204"/>
      <c r="AX895" s="204"/>
      <c r="AY895" s="204"/>
      <c r="AZ895" s="204"/>
      <c r="BA895" s="204"/>
      <c r="BB895" s="204"/>
      <c r="BC895" s="204"/>
      <c r="BD895" s="204"/>
      <c r="BE895" s="204"/>
      <c r="BF895" s="204"/>
      <c r="BG895" s="204"/>
      <c r="BH895" s="204"/>
      <c r="BI895" s="204"/>
      <c r="BJ895" s="204"/>
      <c r="BK895" s="204"/>
      <c r="BL895" s="204"/>
      <c r="BM895" s="213">
        <v>35</v>
      </c>
    </row>
    <row r="896" spans="1:65">
      <c r="A896" s="30"/>
      <c r="B896" s="19">
        <v>1</v>
      </c>
      <c r="C896" s="9">
        <v>3</v>
      </c>
      <c r="D896" s="223" t="s">
        <v>96</v>
      </c>
      <c r="E896" s="223" t="s">
        <v>105</v>
      </c>
      <c r="F896" s="223" t="s">
        <v>107</v>
      </c>
      <c r="G896" s="223">
        <v>0.35</v>
      </c>
      <c r="H896" s="24">
        <v>0.08</v>
      </c>
      <c r="I896" s="24">
        <v>7.0000000000000007E-2</v>
      </c>
      <c r="J896" s="24">
        <v>0.09</v>
      </c>
      <c r="K896" s="24">
        <v>0.08</v>
      </c>
      <c r="L896" s="24">
        <v>0.06</v>
      </c>
      <c r="M896" s="223">
        <v>0.68292279460944005</v>
      </c>
      <c r="N896" s="223" t="s">
        <v>107</v>
      </c>
      <c r="O896" s="24">
        <v>0.12</v>
      </c>
      <c r="P896" s="223" t="s">
        <v>319</v>
      </c>
      <c r="Q896" s="223" t="s">
        <v>316</v>
      </c>
      <c r="R896" s="223">
        <v>0.1</v>
      </c>
      <c r="S896" s="203"/>
      <c r="T896" s="204"/>
      <c r="U896" s="204"/>
      <c r="V896" s="204"/>
      <c r="W896" s="204"/>
      <c r="X896" s="204"/>
      <c r="Y896" s="204"/>
      <c r="Z896" s="204"/>
      <c r="AA896" s="204"/>
      <c r="AB896" s="204"/>
      <c r="AC896" s="204"/>
      <c r="AD896" s="204"/>
      <c r="AE896" s="204"/>
      <c r="AF896" s="204"/>
      <c r="AG896" s="204"/>
      <c r="AH896" s="204"/>
      <c r="AI896" s="204"/>
      <c r="AJ896" s="204"/>
      <c r="AK896" s="204"/>
      <c r="AL896" s="204"/>
      <c r="AM896" s="204"/>
      <c r="AN896" s="204"/>
      <c r="AO896" s="204"/>
      <c r="AP896" s="204"/>
      <c r="AQ896" s="204"/>
      <c r="AR896" s="204"/>
      <c r="AS896" s="204"/>
      <c r="AT896" s="204"/>
      <c r="AU896" s="204"/>
      <c r="AV896" s="204"/>
      <c r="AW896" s="204"/>
      <c r="AX896" s="204"/>
      <c r="AY896" s="204"/>
      <c r="AZ896" s="204"/>
      <c r="BA896" s="204"/>
      <c r="BB896" s="204"/>
      <c r="BC896" s="204"/>
      <c r="BD896" s="204"/>
      <c r="BE896" s="204"/>
      <c r="BF896" s="204"/>
      <c r="BG896" s="204"/>
      <c r="BH896" s="204"/>
      <c r="BI896" s="204"/>
      <c r="BJ896" s="204"/>
      <c r="BK896" s="204"/>
      <c r="BL896" s="204"/>
      <c r="BM896" s="213">
        <v>16</v>
      </c>
    </row>
    <row r="897" spans="1:65">
      <c r="A897" s="30"/>
      <c r="B897" s="19">
        <v>1</v>
      </c>
      <c r="C897" s="9">
        <v>4</v>
      </c>
      <c r="D897" s="223" t="s">
        <v>96</v>
      </c>
      <c r="E897" s="223" t="s">
        <v>105</v>
      </c>
      <c r="F897" s="223" t="s">
        <v>107</v>
      </c>
      <c r="G897" s="223">
        <v>0.37</v>
      </c>
      <c r="H897" s="24">
        <v>0.09</v>
      </c>
      <c r="I897" s="24">
        <v>0.06</v>
      </c>
      <c r="J897" s="24">
        <v>0.08</v>
      </c>
      <c r="K897" s="225">
        <v>0.11</v>
      </c>
      <c r="L897" s="24">
        <v>7.0000000000000007E-2</v>
      </c>
      <c r="M897" s="223">
        <v>0.71607560957203498</v>
      </c>
      <c r="N897" s="223" t="s">
        <v>107</v>
      </c>
      <c r="O897" s="24">
        <v>0.12</v>
      </c>
      <c r="P897" s="223" t="s">
        <v>319</v>
      </c>
      <c r="Q897" s="223" t="s">
        <v>316</v>
      </c>
      <c r="R897" s="223">
        <v>0.1</v>
      </c>
      <c r="S897" s="203"/>
      <c r="T897" s="204"/>
      <c r="U897" s="204"/>
      <c r="V897" s="204"/>
      <c r="W897" s="204"/>
      <c r="X897" s="204"/>
      <c r="Y897" s="204"/>
      <c r="Z897" s="204"/>
      <c r="AA897" s="204"/>
      <c r="AB897" s="204"/>
      <c r="AC897" s="204"/>
      <c r="AD897" s="204"/>
      <c r="AE897" s="204"/>
      <c r="AF897" s="204"/>
      <c r="AG897" s="204"/>
      <c r="AH897" s="204"/>
      <c r="AI897" s="204"/>
      <c r="AJ897" s="204"/>
      <c r="AK897" s="204"/>
      <c r="AL897" s="204"/>
      <c r="AM897" s="204"/>
      <c r="AN897" s="204"/>
      <c r="AO897" s="204"/>
      <c r="AP897" s="204"/>
      <c r="AQ897" s="204"/>
      <c r="AR897" s="204"/>
      <c r="AS897" s="204"/>
      <c r="AT897" s="204"/>
      <c r="AU897" s="204"/>
      <c r="AV897" s="204"/>
      <c r="AW897" s="204"/>
      <c r="AX897" s="204"/>
      <c r="AY897" s="204"/>
      <c r="AZ897" s="204"/>
      <c r="BA897" s="204"/>
      <c r="BB897" s="204"/>
      <c r="BC897" s="204"/>
      <c r="BD897" s="204"/>
      <c r="BE897" s="204"/>
      <c r="BF897" s="204"/>
      <c r="BG897" s="204"/>
      <c r="BH897" s="204"/>
      <c r="BI897" s="204"/>
      <c r="BJ897" s="204"/>
      <c r="BK897" s="204"/>
      <c r="BL897" s="204"/>
      <c r="BM897" s="213">
        <v>8.2638888888888901E-2</v>
      </c>
    </row>
    <row r="898" spans="1:65">
      <c r="A898" s="30"/>
      <c r="B898" s="19">
        <v>1</v>
      </c>
      <c r="C898" s="9">
        <v>5</v>
      </c>
      <c r="D898" s="223" t="s">
        <v>96</v>
      </c>
      <c r="E898" s="223" t="s">
        <v>105</v>
      </c>
      <c r="F898" s="223" t="s">
        <v>107</v>
      </c>
      <c r="G898" s="223">
        <v>0.33</v>
      </c>
      <c r="H898" s="24">
        <v>0.08</v>
      </c>
      <c r="I898" s="24">
        <v>0.08</v>
      </c>
      <c r="J898" s="24">
        <v>0.09</v>
      </c>
      <c r="K898" s="223" t="s">
        <v>310</v>
      </c>
      <c r="L898" s="24">
        <v>0.05</v>
      </c>
      <c r="M898" s="223">
        <v>0.61993874458551157</v>
      </c>
      <c r="N898" s="223" t="s">
        <v>107</v>
      </c>
      <c r="O898" s="24">
        <v>0.13</v>
      </c>
      <c r="P898" s="223" t="s">
        <v>319</v>
      </c>
      <c r="Q898" s="223" t="s">
        <v>316</v>
      </c>
      <c r="R898" s="223">
        <v>0.1</v>
      </c>
      <c r="S898" s="203"/>
      <c r="T898" s="204"/>
      <c r="U898" s="204"/>
      <c r="V898" s="204"/>
      <c r="W898" s="204"/>
      <c r="X898" s="204"/>
      <c r="Y898" s="204"/>
      <c r="Z898" s="204"/>
      <c r="AA898" s="204"/>
      <c r="AB898" s="204"/>
      <c r="AC898" s="204"/>
      <c r="AD898" s="204"/>
      <c r="AE898" s="204"/>
      <c r="AF898" s="204"/>
      <c r="AG898" s="204"/>
      <c r="AH898" s="204"/>
      <c r="AI898" s="204"/>
      <c r="AJ898" s="204"/>
      <c r="AK898" s="204"/>
      <c r="AL898" s="204"/>
      <c r="AM898" s="204"/>
      <c r="AN898" s="204"/>
      <c r="AO898" s="204"/>
      <c r="AP898" s="204"/>
      <c r="AQ898" s="204"/>
      <c r="AR898" s="204"/>
      <c r="AS898" s="204"/>
      <c r="AT898" s="204"/>
      <c r="AU898" s="204"/>
      <c r="AV898" s="204"/>
      <c r="AW898" s="204"/>
      <c r="AX898" s="204"/>
      <c r="AY898" s="204"/>
      <c r="AZ898" s="204"/>
      <c r="BA898" s="204"/>
      <c r="BB898" s="204"/>
      <c r="BC898" s="204"/>
      <c r="BD898" s="204"/>
      <c r="BE898" s="204"/>
      <c r="BF898" s="204"/>
      <c r="BG898" s="204"/>
      <c r="BH898" s="204"/>
      <c r="BI898" s="204"/>
      <c r="BJ898" s="204"/>
      <c r="BK898" s="204"/>
      <c r="BL898" s="204"/>
      <c r="BM898" s="213">
        <v>41</v>
      </c>
    </row>
    <row r="899" spans="1:65">
      <c r="A899" s="30"/>
      <c r="B899" s="19">
        <v>1</v>
      </c>
      <c r="C899" s="9">
        <v>6</v>
      </c>
      <c r="D899" s="223" t="s">
        <v>96</v>
      </c>
      <c r="E899" s="223" t="s">
        <v>105</v>
      </c>
      <c r="F899" s="223" t="s">
        <v>107</v>
      </c>
      <c r="G899" s="223">
        <v>0.35</v>
      </c>
      <c r="H899" s="24">
        <v>7.0000000000000007E-2</v>
      </c>
      <c r="I899" s="24">
        <v>7.0000000000000007E-2</v>
      </c>
      <c r="J899" s="24">
        <v>0.11</v>
      </c>
      <c r="K899" s="24">
        <v>0.08</v>
      </c>
      <c r="L899" s="24">
        <v>0.06</v>
      </c>
      <c r="M899" s="223">
        <v>0.74591347453336809</v>
      </c>
      <c r="N899" s="223" t="s">
        <v>107</v>
      </c>
      <c r="O899" s="24">
        <v>0.12</v>
      </c>
      <c r="P899" s="223" t="s">
        <v>319</v>
      </c>
      <c r="Q899" s="223" t="s">
        <v>316</v>
      </c>
      <c r="R899" s="223">
        <v>0.1</v>
      </c>
      <c r="S899" s="203"/>
      <c r="T899" s="204"/>
      <c r="U899" s="204"/>
      <c r="V899" s="204"/>
      <c r="W899" s="204"/>
      <c r="X899" s="204"/>
      <c r="Y899" s="204"/>
      <c r="Z899" s="204"/>
      <c r="AA899" s="204"/>
      <c r="AB899" s="204"/>
      <c r="AC899" s="204"/>
      <c r="AD899" s="204"/>
      <c r="AE899" s="204"/>
      <c r="AF899" s="204"/>
      <c r="AG899" s="204"/>
      <c r="AH899" s="204"/>
      <c r="AI899" s="204"/>
      <c r="AJ899" s="204"/>
      <c r="AK899" s="204"/>
      <c r="AL899" s="204"/>
      <c r="AM899" s="204"/>
      <c r="AN899" s="204"/>
      <c r="AO899" s="204"/>
      <c r="AP899" s="204"/>
      <c r="AQ899" s="204"/>
      <c r="AR899" s="204"/>
      <c r="AS899" s="204"/>
      <c r="AT899" s="204"/>
      <c r="AU899" s="204"/>
      <c r="AV899" s="204"/>
      <c r="AW899" s="204"/>
      <c r="AX899" s="204"/>
      <c r="AY899" s="204"/>
      <c r="AZ899" s="204"/>
      <c r="BA899" s="204"/>
      <c r="BB899" s="204"/>
      <c r="BC899" s="204"/>
      <c r="BD899" s="204"/>
      <c r="BE899" s="204"/>
      <c r="BF899" s="204"/>
      <c r="BG899" s="204"/>
      <c r="BH899" s="204"/>
      <c r="BI899" s="204"/>
      <c r="BJ899" s="204"/>
      <c r="BK899" s="204"/>
      <c r="BL899" s="204"/>
      <c r="BM899" s="56"/>
    </row>
    <row r="900" spans="1:65">
      <c r="A900" s="30"/>
      <c r="B900" s="20" t="s">
        <v>260</v>
      </c>
      <c r="C900" s="12"/>
      <c r="D900" s="214" t="s">
        <v>661</v>
      </c>
      <c r="E900" s="214" t="s">
        <v>661</v>
      </c>
      <c r="F900" s="214">
        <v>0.1</v>
      </c>
      <c r="G900" s="214">
        <v>0.35000000000000003</v>
      </c>
      <c r="H900" s="214">
        <v>7.6666666666666675E-2</v>
      </c>
      <c r="I900" s="214">
        <v>7.0000000000000007E-2</v>
      </c>
      <c r="J900" s="214">
        <v>8.8333333333333333E-2</v>
      </c>
      <c r="K900" s="214">
        <v>8.4000000000000005E-2</v>
      </c>
      <c r="L900" s="214">
        <v>6.1666666666666668E-2</v>
      </c>
      <c r="M900" s="214">
        <v>0.68789853456133054</v>
      </c>
      <c r="N900" s="214" t="s">
        <v>661</v>
      </c>
      <c r="O900" s="214">
        <v>0.12166666666666666</v>
      </c>
      <c r="P900" s="214">
        <v>1.42</v>
      </c>
      <c r="Q900" s="214" t="s">
        <v>661</v>
      </c>
      <c r="R900" s="214">
        <v>9.9999999999999992E-2</v>
      </c>
      <c r="S900" s="203"/>
      <c r="T900" s="204"/>
      <c r="U900" s="204"/>
      <c r="V900" s="204"/>
      <c r="W900" s="204"/>
      <c r="X900" s="204"/>
      <c r="Y900" s="204"/>
      <c r="Z900" s="204"/>
      <c r="AA900" s="204"/>
      <c r="AB900" s="204"/>
      <c r="AC900" s="204"/>
      <c r="AD900" s="204"/>
      <c r="AE900" s="204"/>
      <c r="AF900" s="204"/>
      <c r="AG900" s="204"/>
      <c r="AH900" s="204"/>
      <c r="AI900" s="204"/>
      <c r="AJ900" s="204"/>
      <c r="AK900" s="204"/>
      <c r="AL900" s="204"/>
      <c r="AM900" s="204"/>
      <c r="AN900" s="204"/>
      <c r="AO900" s="204"/>
      <c r="AP900" s="204"/>
      <c r="AQ900" s="204"/>
      <c r="AR900" s="204"/>
      <c r="AS900" s="204"/>
      <c r="AT900" s="204"/>
      <c r="AU900" s="204"/>
      <c r="AV900" s="204"/>
      <c r="AW900" s="204"/>
      <c r="AX900" s="204"/>
      <c r="AY900" s="204"/>
      <c r="AZ900" s="204"/>
      <c r="BA900" s="204"/>
      <c r="BB900" s="204"/>
      <c r="BC900" s="204"/>
      <c r="BD900" s="204"/>
      <c r="BE900" s="204"/>
      <c r="BF900" s="204"/>
      <c r="BG900" s="204"/>
      <c r="BH900" s="204"/>
      <c r="BI900" s="204"/>
      <c r="BJ900" s="204"/>
      <c r="BK900" s="204"/>
      <c r="BL900" s="204"/>
      <c r="BM900" s="56"/>
    </row>
    <row r="901" spans="1:65">
      <c r="A901" s="30"/>
      <c r="B901" s="3" t="s">
        <v>261</v>
      </c>
      <c r="C901" s="29"/>
      <c r="D901" s="24" t="s">
        <v>661</v>
      </c>
      <c r="E901" s="24" t="s">
        <v>661</v>
      </c>
      <c r="F901" s="24">
        <v>0.1</v>
      </c>
      <c r="G901" s="24">
        <v>0.35</v>
      </c>
      <c r="H901" s="24">
        <v>0.08</v>
      </c>
      <c r="I901" s="24">
        <v>7.0000000000000007E-2</v>
      </c>
      <c r="J901" s="24">
        <v>8.4999999999999992E-2</v>
      </c>
      <c r="K901" s="24">
        <v>0.08</v>
      </c>
      <c r="L901" s="24">
        <v>0.06</v>
      </c>
      <c r="M901" s="24">
        <v>0.69949920209073757</v>
      </c>
      <c r="N901" s="24" t="s">
        <v>661</v>
      </c>
      <c r="O901" s="24">
        <v>0.12</v>
      </c>
      <c r="P901" s="24">
        <v>1.42</v>
      </c>
      <c r="Q901" s="24" t="s">
        <v>661</v>
      </c>
      <c r="R901" s="24">
        <v>0.1</v>
      </c>
      <c r="S901" s="203"/>
      <c r="T901" s="204"/>
      <c r="U901" s="204"/>
      <c r="V901" s="204"/>
      <c r="W901" s="204"/>
      <c r="X901" s="204"/>
      <c r="Y901" s="204"/>
      <c r="Z901" s="204"/>
      <c r="AA901" s="204"/>
      <c r="AB901" s="204"/>
      <c r="AC901" s="204"/>
      <c r="AD901" s="204"/>
      <c r="AE901" s="204"/>
      <c r="AF901" s="204"/>
      <c r="AG901" s="204"/>
      <c r="AH901" s="204"/>
      <c r="AI901" s="204"/>
      <c r="AJ901" s="204"/>
      <c r="AK901" s="204"/>
      <c r="AL901" s="204"/>
      <c r="AM901" s="204"/>
      <c r="AN901" s="204"/>
      <c r="AO901" s="204"/>
      <c r="AP901" s="204"/>
      <c r="AQ901" s="204"/>
      <c r="AR901" s="204"/>
      <c r="AS901" s="204"/>
      <c r="AT901" s="204"/>
      <c r="AU901" s="204"/>
      <c r="AV901" s="204"/>
      <c r="AW901" s="204"/>
      <c r="AX901" s="204"/>
      <c r="AY901" s="204"/>
      <c r="AZ901" s="204"/>
      <c r="BA901" s="204"/>
      <c r="BB901" s="204"/>
      <c r="BC901" s="204"/>
      <c r="BD901" s="204"/>
      <c r="BE901" s="204"/>
      <c r="BF901" s="204"/>
      <c r="BG901" s="204"/>
      <c r="BH901" s="204"/>
      <c r="BI901" s="204"/>
      <c r="BJ901" s="204"/>
      <c r="BK901" s="204"/>
      <c r="BL901" s="204"/>
      <c r="BM901" s="56"/>
    </row>
    <row r="902" spans="1:65">
      <c r="A902" s="30"/>
      <c r="B902" s="3" t="s">
        <v>262</v>
      </c>
      <c r="C902" s="29"/>
      <c r="D902" s="24" t="s">
        <v>661</v>
      </c>
      <c r="E902" s="24" t="s">
        <v>661</v>
      </c>
      <c r="F902" s="24" t="s">
        <v>661</v>
      </c>
      <c r="G902" s="24">
        <v>1.7888543819998309E-2</v>
      </c>
      <c r="H902" s="24">
        <v>1.5055453054181574E-2</v>
      </c>
      <c r="I902" s="24">
        <v>8.9442719099990936E-3</v>
      </c>
      <c r="J902" s="24">
        <v>1.1690451944500071E-2</v>
      </c>
      <c r="K902" s="24">
        <v>1.5165750888103078E-2</v>
      </c>
      <c r="L902" s="24">
        <v>7.5277265270908122E-3</v>
      </c>
      <c r="M902" s="24">
        <v>6.8095076726320397E-2</v>
      </c>
      <c r="N902" s="24" t="s">
        <v>661</v>
      </c>
      <c r="O902" s="24">
        <v>7.5277265270908113E-3</v>
      </c>
      <c r="P902" s="24" t="s">
        <v>661</v>
      </c>
      <c r="Q902" s="24" t="s">
        <v>661</v>
      </c>
      <c r="R902" s="24">
        <v>1.5202354861220293E-17</v>
      </c>
      <c r="S902" s="203"/>
      <c r="T902" s="204"/>
      <c r="U902" s="204"/>
      <c r="V902" s="204"/>
      <c r="W902" s="204"/>
      <c r="X902" s="204"/>
      <c r="Y902" s="204"/>
      <c r="Z902" s="204"/>
      <c r="AA902" s="204"/>
      <c r="AB902" s="204"/>
      <c r="AC902" s="204"/>
      <c r="AD902" s="204"/>
      <c r="AE902" s="204"/>
      <c r="AF902" s="204"/>
      <c r="AG902" s="204"/>
      <c r="AH902" s="204"/>
      <c r="AI902" s="204"/>
      <c r="AJ902" s="204"/>
      <c r="AK902" s="204"/>
      <c r="AL902" s="204"/>
      <c r="AM902" s="204"/>
      <c r="AN902" s="204"/>
      <c r="AO902" s="204"/>
      <c r="AP902" s="204"/>
      <c r="AQ902" s="204"/>
      <c r="AR902" s="204"/>
      <c r="AS902" s="204"/>
      <c r="AT902" s="204"/>
      <c r="AU902" s="204"/>
      <c r="AV902" s="204"/>
      <c r="AW902" s="204"/>
      <c r="AX902" s="204"/>
      <c r="AY902" s="204"/>
      <c r="AZ902" s="204"/>
      <c r="BA902" s="204"/>
      <c r="BB902" s="204"/>
      <c r="BC902" s="204"/>
      <c r="BD902" s="204"/>
      <c r="BE902" s="204"/>
      <c r="BF902" s="204"/>
      <c r="BG902" s="204"/>
      <c r="BH902" s="204"/>
      <c r="BI902" s="204"/>
      <c r="BJ902" s="204"/>
      <c r="BK902" s="204"/>
      <c r="BL902" s="204"/>
      <c r="BM902" s="56"/>
    </row>
    <row r="903" spans="1:65">
      <c r="A903" s="30"/>
      <c r="B903" s="3" t="s">
        <v>86</v>
      </c>
      <c r="C903" s="29"/>
      <c r="D903" s="13" t="s">
        <v>661</v>
      </c>
      <c r="E903" s="13" t="s">
        <v>661</v>
      </c>
      <c r="F903" s="13" t="s">
        <v>661</v>
      </c>
      <c r="G903" s="13">
        <v>5.1110125199995166E-2</v>
      </c>
      <c r="H903" s="13">
        <v>0.19637547461975965</v>
      </c>
      <c r="I903" s="13">
        <v>0.12777531299998704</v>
      </c>
      <c r="J903" s="13">
        <v>0.13234473899434043</v>
      </c>
      <c r="K903" s="13">
        <v>0.18054465342979853</v>
      </c>
      <c r="L903" s="13">
        <v>0.122071240979851</v>
      </c>
      <c r="M903" s="13">
        <v>9.8990001148562254E-2</v>
      </c>
      <c r="N903" s="13" t="s">
        <v>661</v>
      </c>
      <c r="O903" s="13">
        <v>6.1871724880198452E-2</v>
      </c>
      <c r="P903" s="13" t="s">
        <v>661</v>
      </c>
      <c r="Q903" s="13" t="s">
        <v>661</v>
      </c>
      <c r="R903" s="13">
        <v>1.5202354861220294E-16</v>
      </c>
      <c r="S903" s="15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263</v>
      </c>
      <c r="C904" s="29"/>
      <c r="D904" s="13" t="s">
        <v>661</v>
      </c>
      <c r="E904" s="13" t="s">
        <v>661</v>
      </c>
      <c r="F904" s="13">
        <v>0.2100840336134453</v>
      </c>
      <c r="G904" s="13">
        <v>3.2352941176470589</v>
      </c>
      <c r="H904" s="13">
        <v>-7.2268907563025286E-2</v>
      </c>
      <c r="I904" s="13">
        <v>-0.15294117647058825</v>
      </c>
      <c r="J904" s="13">
        <v>6.8907563025209839E-2</v>
      </c>
      <c r="K904" s="13">
        <v>1.6470588235294015E-2</v>
      </c>
      <c r="L904" s="13">
        <v>-0.25378151260504211</v>
      </c>
      <c r="M904" s="13">
        <v>7.3241503341875287</v>
      </c>
      <c r="N904" s="13" t="s">
        <v>661</v>
      </c>
      <c r="O904" s="13">
        <v>0.47226890756302486</v>
      </c>
      <c r="P904" s="13">
        <v>16.18319327731092</v>
      </c>
      <c r="Q904" s="13" t="s">
        <v>661</v>
      </c>
      <c r="R904" s="13">
        <v>0.21008403361344508</v>
      </c>
      <c r="S904" s="15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46" t="s">
        <v>264</v>
      </c>
      <c r="C905" s="47"/>
      <c r="D905" s="45">
        <v>0</v>
      </c>
      <c r="E905" s="45">
        <v>7.04</v>
      </c>
      <c r="F905" s="45" t="s">
        <v>265</v>
      </c>
      <c r="G905" s="45">
        <v>4.4000000000000004</v>
      </c>
      <c r="H905" s="45">
        <v>0.41</v>
      </c>
      <c r="I905" s="45">
        <v>0.53</v>
      </c>
      <c r="J905" s="45">
        <v>0.21</v>
      </c>
      <c r="K905" s="45">
        <v>0.45</v>
      </c>
      <c r="L905" s="45">
        <v>0.67</v>
      </c>
      <c r="M905" s="45">
        <v>10.34</v>
      </c>
      <c r="N905" s="45">
        <v>0.88</v>
      </c>
      <c r="O905" s="45">
        <v>0.38</v>
      </c>
      <c r="P905" s="45">
        <v>2.62</v>
      </c>
      <c r="Q905" s="45">
        <v>2.64</v>
      </c>
      <c r="R905" s="45" t="s">
        <v>265</v>
      </c>
      <c r="S905" s="15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B906" s="31" t="s">
        <v>320</v>
      </c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BM906" s="55"/>
    </row>
    <row r="907" spans="1:65">
      <c r="BM907" s="55"/>
    </row>
    <row r="908" spans="1:65" ht="15">
      <c r="B908" s="8" t="s">
        <v>590</v>
      </c>
      <c r="BM908" s="28" t="s">
        <v>67</v>
      </c>
    </row>
    <row r="909" spans="1:65" ht="15">
      <c r="A909" s="25" t="s">
        <v>30</v>
      </c>
      <c r="B909" s="18" t="s">
        <v>112</v>
      </c>
      <c r="C909" s="15" t="s">
        <v>113</v>
      </c>
      <c r="D909" s="16" t="s">
        <v>227</v>
      </c>
      <c r="E909" s="17" t="s">
        <v>227</v>
      </c>
      <c r="F909" s="17" t="s">
        <v>227</v>
      </c>
      <c r="G909" s="17" t="s">
        <v>227</v>
      </c>
      <c r="H909" s="17" t="s">
        <v>227</v>
      </c>
      <c r="I909" s="17" t="s">
        <v>227</v>
      </c>
      <c r="J909" s="17" t="s">
        <v>227</v>
      </c>
      <c r="K909" s="17" t="s">
        <v>227</v>
      </c>
      <c r="L909" s="17" t="s">
        <v>227</v>
      </c>
      <c r="M909" s="17" t="s">
        <v>227</v>
      </c>
      <c r="N909" s="17" t="s">
        <v>227</v>
      </c>
      <c r="O909" s="17" t="s">
        <v>227</v>
      </c>
      <c r="P909" s="17" t="s">
        <v>227</v>
      </c>
      <c r="Q909" s="17" t="s">
        <v>227</v>
      </c>
      <c r="R909" s="17" t="s">
        <v>227</v>
      </c>
      <c r="S909" s="17" t="s">
        <v>227</v>
      </c>
      <c r="T909" s="15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 t="s">
        <v>228</v>
      </c>
      <c r="C910" s="9" t="s">
        <v>228</v>
      </c>
      <c r="D910" s="151" t="s">
        <v>230</v>
      </c>
      <c r="E910" s="152" t="s">
        <v>231</v>
      </c>
      <c r="F910" s="152" t="s">
        <v>233</v>
      </c>
      <c r="G910" s="152" t="s">
        <v>234</v>
      </c>
      <c r="H910" s="152" t="s">
        <v>236</v>
      </c>
      <c r="I910" s="152" t="s">
        <v>237</v>
      </c>
      <c r="J910" s="152" t="s">
        <v>238</v>
      </c>
      <c r="K910" s="152" t="s">
        <v>239</v>
      </c>
      <c r="L910" s="152" t="s">
        <v>240</v>
      </c>
      <c r="M910" s="152" t="s">
        <v>280</v>
      </c>
      <c r="N910" s="152" t="s">
        <v>243</v>
      </c>
      <c r="O910" s="152" t="s">
        <v>244</v>
      </c>
      <c r="P910" s="152" t="s">
        <v>245</v>
      </c>
      <c r="Q910" s="152" t="s">
        <v>246</v>
      </c>
      <c r="R910" s="152" t="s">
        <v>248</v>
      </c>
      <c r="S910" s="152" t="s">
        <v>250</v>
      </c>
      <c r="T910" s="15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 t="s">
        <v>3</v>
      </c>
    </row>
    <row r="911" spans="1:65">
      <c r="A911" s="30"/>
      <c r="B911" s="19"/>
      <c r="C911" s="9"/>
      <c r="D911" s="10" t="s">
        <v>300</v>
      </c>
      <c r="E911" s="11" t="s">
        <v>300</v>
      </c>
      <c r="F911" s="11" t="s">
        <v>300</v>
      </c>
      <c r="G911" s="11" t="s">
        <v>301</v>
      </c>
      <c r="H911" s="11" t="s">
        <v>300</v>
      </c>
      <c r="I911" s="11" t="s">
        <v>301</v>
      </c>
      <c r="J911" s="11" t="s">
        <v>301</v>
      </c>
      <c r="K911" s="11" t="s">
        <v>301</v>
      </c>
      <c r="L911" s="11" t="s">
        <v>301</v>
      </c>
      <c r="M911" s="11" t="s">
        <v>301</v>
      </c>
      <c r="N911" s="11" t="s">
        <v>300</v>
      </c>
      <c r="O911" s="11" t="s">
        <v>300</v>
      </c>
      <c r="P911" s="11" t="s">
        <v>301</v>
      </c>
      <c r="Q911" s="11" t="s">
        <v>300</v>
      </c>
      <c r="R911" s="11" t="s">
        <v>300</v>
      </c>
      <c r="S911" s="11" t="s">
        <v>301</v>
      </c>
      <c r="T911" s="15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/>
      <c r="C912" s="9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15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8">
        <v>1</v>
      </c>
      <c r="C913" s="14">
        <v>1</v>
      </c>
      <c r="D913" s="215">
        <v>16.29</v>
      </c>
      <c r="E913" s="215">
        <v>14.763038755757769</v>
      </c>
      <c r="F913" s="215">
        <v>15.787670358658506</v>
      </c>
      <c r="G913" s="215">
        <v>15.299999999999999</v>
      </c>
      <c r="H913" s="215">
        <v>15.740000000000002</v>
      </c>
      <c r="I913" s="215">
        <v>16.600000000000001</v>
      </c>
      <c r="J913" s="215">
        <v>16.3</v>
      </c>
      <c r="K913" s="215">
        <v>15.6</v>
      </c>
      <c r="L913" s="215">
        <v>15.35</v>
      </c>
      <c r="M913" s="215">
        <v>16.5</v>
      </c>
      <c r="N913" s="228">
        <v>14.899157843908444</v>
      </c>
      <c r="O913" s="215">
        <v>15.299999999999999</v>
      </c>
      <c r="P913" s="215">
        <v>16.2</v>
      </c>
      <c r="Q913" s="215">
        <v>16.61</v>
      </c>
      <c r="R913" s="215">
        <v>16.05</v>
      </c>
      <c r="S913" s="228">
        <v>17.7</v>
      </c>
      <c r="T913" s="216"/>
      <c r="U913" s="217"/>
      <c r="V913" s="217"/>
      <c r="W913" s="217"/>
      <c r="X913" s="217"/>
      <c r="Y913" s="217"/>
      <c r="Z913" s="217"/>
      <c r="AA913" s="217"/>
      <c r="AB913" s="217"/>
      <c r="AC913" s="217"/>
      <c r="AD913" s="217"/>
      <c r="AE913" s="217"/>
      <c r="AF913" s="217"/>
      <c r="AG913" s="217"/>
      <c r="AH913" s="217"/>
      <c r="AI913" s="217"/>
      <c r="AJ913" s="217"/>
      <c r="AK913" s="217"/>
      <c r="AL913" s="217"/>
      <c r="AM913" s="217"/>
      <c r="AN913" s="217"/>
      <c r="AO913" s="217"/>
      <c r="AP913" s="217"/>
      <c r="AQ913" s="217"/>
      <c r="AR913" s="217"/>
      <c r="AS913" s="217"/>
      <c r="AT913" s="217"/>
      <c r="AU913" s="217"/>
      <c r="AV913" s="217"/>
      <c r="AW913" s="217"/>
      <c r="AX913" s="217"/>
      <c r="AY913" s="217"/>
      <c r="AZ913" s="217"/>
      <c r="BA913" s="217"/>
      <c r="BB913" s="217"/>
      <c r="BC913" s="217"/>
      <c r="BD913" s="217"/>
      <c r="BE913" s="217"/>
      <c r="BF913" s="217"/>
      <c r="BG913" s="217"/>
      <c r="BH913" s="217"/>
      <c r="BI913" s="217"/>
      <c r="BJ913" s="217"/>
      <c r="BK913" s="217"/>
      <c r="BL913" s="217"/>
      <c r="BM913" s="218">
        <v>1</v>
      </c>
    </row>
    <row r="914" spans="1:65">
      <c r="A914" s="30"/>
      <c r="B914" s="19">
        <v>1</v>
      </c>
      <c r="C914" s="9">
        <v>2</v>
      </c>
      <c r="D914" s="219">
        <v>16.7</v>
      </c>
      <c r="E914" s="219">
        <v>14.713056238522601</v>
      </c>
      <c r="F914" s="219">
        <v>15.223264401810246</v>
      </c>
      <c r="G914" s="219">
        <v>14.8</v>
      </c>
      <c r="H914" s="219">
        <v>15.949999999999998</v>
      </c>
      <c r="I914" s="219">
        <v>16.649999999999999</v>
      </c>
      <c r="J914" s="219">
        <v>16.8</v>
      </c>
      <c r="K914" s="219">
        <v>15.2</v>
      </c>
      <c r="L914" s="219">
        <v>15.15</v>
      </c>
      <c r="M914" s="219">
        <v>16</v>
      </c>
      <c r="N914" s="229">
        <v>11.668066835088368</v>
      </c>
      <c r="O914" s="219">
        <v>15.400000000000002</v>
      </c>
      <c r="P914" s="219">
        <v>16.399999999999999</v>
      </c>
      <c r="Q914" s="219">
        <v>16.7</v>
      </c>
      <c r="R914" s="219">
        <v>15.48</v>
      </c>
      <c r="S914" s="229">
        <v>17.7</v>
      </c>
      <c r="T914" s="216"/>
      <c r="U914" s="217"/>
      <c r="V914" s="217"/>
      <c r="W914" s="217"/>
      <c r="X914" s="217"/>
      <c r="Y914" s="217"/>
      <c r="Z914" s="217"/>
      <c r="AA914" s="217"/>
      <c r="AB914" s="217"/>
      <c r="AC914" s="217"/>
      <c r="AD914" s="217"/>
      <c r="AE914" s="217"/>
      <c r="AF914" s="217"/>
      <c r="AG914" s="217"/>
      <c r="AH914" s="217"/>
      <c r="AI914" s="217"/>
      <c r="AJ914" s="217"/>
      <c r="AK914" s="217"/>
      <c r="AL914" s="217"/>
      <c r="AM914" s="217"/>
      <c r="AN914" s="217"/>
      <c r="AO914" s="217"/>
      <c r="AP914" s="217"/>
      <c r="AQ914" s="217"/>
      <c r="AR914" s="217"/>
      <c r="AS914" s="217"/>
      <c r="AT914" s="217"/>
      <c r="AU914" s="217"/>
      <c r="AV914" s="217"/>
      <c r="AW914" s="217"/>
      <c r="AX914" s="217"/>
      <c r="AY914" s="217"/>
      <c r="AZ914" s="217"/>
      <c r="BA914" s="217"/>
      <c r="BB914" s="217"/>
      <c r="BC914" s="217"/>
      <c r="BD914" s="217"/>
      <c r="BE914" s="217"/>
      <c r="BF914" s="217"/>
      <c r="BG914" s="217"/>
      <c r="BH914" s="217"/>
      <c r="BI914" s="217"/>
      <c r="BJ914" s="217"/>
      <c r="BK914" s="217"/>
      <c r="BL914" s="217"/>
      <c r="BM914" s="218">
        <v>21</v>
      </c>
    </row>
    <row r="915" spans="1:65">
      <c r="A915" s="30"/>
      <c r="B915" s="19">
        <v>1</v>
      </c>
      <c r="C915" s="9">
        <v>3</v>
      </c>
      <c r="D915" s="219">
        <v>16.27</v>
      </c>
      <c r="E915" s="219">
        <v>14.810139426219568</v>
      </c>
      <c r="F915" s="219">
        <v>15.647542249425047</v>
      </c>
      <c r="G915" s="219">
        <v>14.7</v>
      </c>
      <c r="H915" s="219">
        <v>16.149999999999999</v>
      </c>
      <c r="I915" s="219">
        <v>16.649999999999999</v>
      </c>
      <c r="J915" s="219">
        <v>16.2</v>
      </c>
      <c r="K915" s="219">
        <v>15.65</v>
      </c>
      <c r="L915" s="219">
        <v>16.149999999999999</v>
      </c>
      <c r="M915" s="219">
        <v>16.05</v>
      </c>
      <c r="N915" s="229">
        <v>11.571331912315705</v>
      </c>
      <c r="O915" s="219">
        <v>15.299999999999999</v>
      </c>
      <c r="P915" s="219">
        <v>16.7</v>
      </c>
      <c r="Q915" s="219">
        <v>16.47</v>
      </c>
      <c r="R915" s="219">
        <v>15.88</v>
      </c>
      <c r="S915" s="229">
        <v>18.600000000000001</v>
      </c>
      <c r="T915" s="216"/>
      <c r="U915" s="217"/>
      <c r="V915" s="217"/>
      <c r="W915" s="217"/>
      <c r="X915" s="217"/>
      <c r="Y915" s="217"/>
      <c r="Z915" s="217"/>
      <c r="AA915" s="217"/>
      <c r="AB915" s="217"/>
      <c r="AC915" s="217"/>
      <c r="AD915" s="217"/>
      <c r="AE915" s="217"/>
      <c r="AF915" s="217"/>
      <c r="AG915" s="217"/>
      <c r="AH915" s="217"/>
      <c r="AI915" s="217"/>
      <c r="AJ915" s="217"/>
      <c r="AK915" s="217"/>
      <c r="AL915" s="217"/>
      <c r="AM915" s="217"/>
      <c r="AN915" s="217"/>
      <c r="AO915" s="217"/>
      <c r="AP915" s="217"/>
      <c r="AQ915" s="217"/>
      <c r="AR915" s="217"/>
      <c r="AS915" s="217"/>
      <c r="AT915" s="217"/>
      <c r="AU915" s="217"/>
      <c r="AV915" s="217"/>
      <c r="AW915" s="217"/>
      <c r="AX915" s="217"/>
      <c r="AY915" s="217"/>
      <c r="AZ915" s="217"/>
      <c r="BA915" s="217"/>
      <c r="BB915" s="217"/>
      <c r="BC915" s="217"/>
      <c r="BD915" s="217"/>
      <c r="BE915" s="217"/>
      <c r="BF915" s="217"/>
      <c r="BG915" s="217"/>
      <c r="BH915" s="217"/>
      <c r="BI915" s="217"/>
      <c r="BJ915" s="217"/>
      <c r="BK915" s="217"/>
      <c r="BL915" s="217"/>
      <c r="BM915" s="218">
        <v>16</v>
      </c>
    </row>
    <row r="916" spans="1:65">
      <c r="A916" s="30"/>
      <c r="B916" s="19">
        <v>1</v>
      </c>
      <c r="C916" s="9">
        <v>4</v>
      </c>
      <c r="D916" s="219">
        <v>16.399999999999999</v>
      </c>
      <c r="E916" s="219">
        <v>14.675592675999001</v>
      </c>
      <c r="F916" s="219">
        <v>15.708137527732356</v>
      </c>
      <c r="G916" s="219">
        <v>15.299999999999999</v>
      </c>
      <c r="H916" s="219">
        <v>15.24</v>
      </c>
      <c r="I916" s="219">
        <v>16.649999999999999</v>
      </c>
      <c r="J916" s="219">
        <v>17.649999999999999</v>
      </c>
      <c r="K916" s="219">
        <v>15.15</v>
      </c>
      <c r="L916" s="219">
        <v>16.100000000000001</v>
      </c>
      <c r="M916" s="219">
        <v>16.25</v>
      </c>
      <c r="N916" s="229">
        <v>13.007247936495499</v>
      </c>
      <c r="O916" s="219">
        <v>15.7</v>
      </c>
      <c r="P916" s="219">
        <v>16</v>
      </c>
      <c r="Q916" s="219">
        <v>16.7</v>
      </c>
      <c r="R916" s="219">
        <v>15.77</v>
      </c>
      <c r="S916" s="229">
        <v>17.2</v>
      </c>
      <c r="T916" s="216"/>
      <c r="U916" s="217"/>
      <c r="V916" s="217"/>
      <c r="W916" s="217"/>
      <c r="X916" s="217"/>
      <c r="Y916" s="217"/>
      <c r="Z916" s="217"/>
      <c r="AA916" s="217"/>
      <c r="AB916" s="217"/>
      <c r="AC916" s="217"/>
      <c r="AD916" s="217"/>
      <c r="AE916" s="217"/>
      <c r="AF916" s="217"/>
      <c r="AG916" s="217"/>
      <c r="AH916" s="217"/>
      <c r="AI916" s="217"/>
      <c r="AJ916" s="217"/>
      <c r="AK916" s="217"/>
      <c r="AL916" s="217"/>
      <c r="AM916" s="217"/>
      <c r="AN916" s="217"/>
      <c r="AO916" s="217"/>
      <c r="AP916" s="217"/>
      <c r="AQ916" s="217"/>
      <c r="AR916" s="217"/>
      <c r="AS916" s="217"/>
      <c r="AT916" s="217"/>
      <c r="AU916" s="217"/>
      <c r="AV916" s="217"/>
      <c r="AW916" s="217"/>
      <c r="AX916" s="217"/>
      <c r="AY916" s="217"/>
      <c r="AZ916" s="217"/>
      <c r="BA916" s="217"/>
      <c r="BB916" s="217"/>
      <c r="BC916" s="217"/>
      <c r="BD916" s="217"/>
      <c r="BE916" s="217"/>
      <c r="BF916" s="217"/>
      <c r="BG916" s="217"/>
      <c r="BH916" s="217"/>
      <c r="BI916" s="217"/>
      <c r="BJ916" s="217"/>
      <c r="BK916" s="217"/>
      <c r="BL916" s="217"/>
      <c r="BM916" s="218">
        <v>15.878526339215851</v>
      </c>
    </row>
    <row r="917" spans="1:65">
      <c r="A917" s="30"/>
      <c r="B917" s="19">
        <v>1</v>
      </c>
      <c r="C917" s="9">
        <v>5</v>
      </c>
      <c r="D917" s="219">
        <v>16.28</v>
      </c>
      <c r="E917" s="219">
        <v>14.416574502228</v>
      </c>
      <c r="F917" s="219">
        <v>16.509567751602631</v>
      </c>
      <c r="G917" s="219">
        <v>15.299999999999999</v>
      </c>
      <c r="H917" s="219">
        <v>15.25</v>
      </c>
      <c r="I917" s="219">
        <v>17.2</v>
      </c>
      <c r="J917" s="219">
        <v>16.850000000000001</v>
      </c>
      <c r="K917" s="219">
        <v>15.15</v>
      </c>
      <c r="L917" s="219">
        <v>15.949999999999998</v>
      </c>
      <c r="M917" s="219">
        <v>16.45</v>
      </c>
      <c r="N917" s="229">
        <v>12.988994565916309</v>
      </c>
      <c r="O917" s="219">
        <v>15.299999999999999</v>
      </c>
      <c r="P917" s="219">
        <v>15.8</v>
      </c>
      <c r="Q917" s="219">
        <v>16.600000000000001</v>
      </c>
      <c r="R917" s="219">
        <v>15.97</v>
      </c>
      <c r="S917" s="229">
        <v>18.899999999999999</v>
      </c>
      <c r="T917" s="216"/>
      <c r="U917" s="217"/>
      <c r="V917" s="217"/>
      <c r="W917" s="217"/>
      <c r="X917" s="217"/>
      <c r="Y917" s="217"/>
      <c r="Z917" s="217"/>
      <c r="AA917" s="217"/>
      <c r="AB917" s="217"/>
      <c r="AC917" s="217"/>
      <c r="AD917" s="217"/>
      <c r="AE917" s="217"/>
      <c r="AF917" s="217"/>
      <c r="AG917" s="217"/>
      <c r="AH917" s="217"/>
      <c r="AI917" s="217"/>
      <c r="AJ917" s="217"/>
      <c r="AK917" s="217"/>
      <c r="AL917" s="217"/>
      <c r="AM917" s="217"/>
      <c r="AN917" s="217"/>
      <c r="AO917" s="217"/>
      <c r="AP917" s="217"/>
      <c r="AQ917" s="217"/>
      <c r="AR917" s="217"/>
      <c r="AS917" s="217"/>
      <c r="AT917" s="217"/>
      <c r="AU917" s="217"/>
      <c r="AV917" s="217"/>
      <c r="AW917" s="217"/>
      <c r="AX917" s="217"/>
      <c r="AY917" s="217"/>
      <c r="AZ917" s="217"/>
      <c r="BA917" s="217"/>
      <c r="BB917" s="217"/>
      <c r="BC917" s="217"/>
      <c r="BD917" s="217"/>
      <c r="BE917" s="217"/>
      <c r="BF917" s="217"/>
      <c r="BG917" s="217"/>
      <c r="BH917" s="217"/>
      <c r="BI917" s="217"/>
      <c r="BJ917" s="217"/>
      <c r="BK917" s="217"/>
      <c r="BL917" s="217"/>
      <c r="BM917" s="218">
        <v>65</v>
      </c>
    </row>
    <row r="918" spans="1:65">
      <c r="A918" s="30"/>
      <c r="B918" s="19">
        <v>1</v>
      </c>
      <c r="C918" s="9">
        <v>6</v>
      </c>
      <c r="D918" s="219">
        <v>16.55</v>
      </c>
      <c r="E918" s="219">
        <v>14.7461423296752</v>
      </c>
      <c r="F918" s="219">
        <v>16.235486276500573</v>
      </c>
      <c r="G918" s="219">
        <v>15.400000000000002</v>
      </c>
      <c r="H918" s="219">
        <v>15.339999999999998</v>
      </c>
      <c r="I918" s="219">
        <v>16.149999999999999</v>
      </c>
      <c r="J918" s="219">
        <v>16.45</v>
      </c>
      <c r="K918" s="219">
        <v>14.8</v>
      </c>
      <c r="L918" s="219">
        <v>15.550000000000002</v>
      </c>
      <c r="M918" s="219">
        <v>16.149999999999999</v>
      </c>
      <c r="N918" s="229">
        <v>12.857699428963649</v>
      </c>
      <c r="O918" s="219">
        <v>15.400000000000002</v>
      </c>
      <c r="P918" s="219">
        <v>16.100000000000001</v>
      </c>
      <c r="Q918" s="219">
        <v>16.78</v>
      </c>
      <c r="R918" s="219">
        <v>15.639999999999999</v>
      </c>
      <c r="S918" s="229">
        <v>18.5</v>
      </c>
      <c r="T918" s="216"/>
      <c r="U918" s="217"/>
      <c r="V918" s="217"/>
      <c r="W918" s="217"/>
      <c r="X918" s="217"/>
      <c r="Y918" s="217"/>
      <c r="Z918" s="217"/>
      <c r="AA918" s="217"/>
      <c r="AB918" s="217"/>
      <c r="AC918" s="217"/>
      <c r="AD918" s="217"/>
      <c r="AE918" s="217"/>
      <c r="AF918" s="217"/>
      <c r="AG918" s="217"/>
      <c r="AH918" s="217"/>
      <c r="AI918" s="217"/>
      <c r="AJ918" s="217"/>
      <c r="AK918" s="217"/>
      <c r="AL918" s="217"/>
      <c r="AM918" s="217"/>
      <c r="AN918" s="217"/>
      <c r="AO918" s="217"/>
      <c r="AP918" s="217"/>
      <c r="AQ918" s="217"/>
      <c r="AR918" s="217"/>
      <c r="AS918" s="217"/>
      <c r="AT918" s="217"/>
      <c r="AU918" s="217"/>
      <c r="AV918" s="217"/>
      <c r="AW918" s="217"/>
      <c r="AX918" s="217"/>
      <c r="AY918" s="217"/>
      <c r="AZ918" s="217"/>
      <c r="BA918" s="217"/>
      <c r="BB918" s="217"/>
      <c r="BC918" s="217"/>
      <c r="BD918" s="217"/>
      <c r="BE918" s="217"/>
      <c r="BF918" s="217"/>
      <c r="BG918" s="217"/>
      <c r="BH918" s="217"/>
      <c r="BI918" s="217"/>
      <c r="BJ918" s="217"/>
      <c r="BK918" s="217"/>
      <c r="BL918" s="217"/>
      <c r="BM918" s="220"/>
    </row>
    <row r="919" spans="1:65">
      <c r="A919" s="30"/>
      <c r="B919" s="20" t="s">
        <v>260</v>
      </c>
      <c r="C919" s="12"/>
      <c r="D919" s="221">
        <v>16.414999999999999</v>
      </c>
      <c r="E919" s="221">
        <v>14.687423988067023</v>
      </c>
      <c r="F919" s="221">
        <v>15.851944760954893</v>
      </c>
      <c r="G919" s="221">
        <v>15.133333333333333</v>
      </c>
      <c r="H919" s="221">
        <v>15.611666666666666</v>
      </c>
      <c r="I919" s="221">
        <v>16.650000000000002</v>
      </c>
      <c r="J919" s="221">
        <v>16.708333333333332</v>
      </c>
      <c r="K919" s="221">
        <v>15.258333333333333</v>
      </c>
      <c r="L919" s="221">
        <v>15.708333333333334</v>
      </c>
      <c r="M919" s="221">
        <v>16.233333333333334</v>
      </c>
      <c r="N919" s="221">
        <v>12.832083087114663</v>
      </c>
      <c r="O919" s="221">
        <v>15.4</v>
      </c>
      <c r="P919" s="221">
        <v>16.2</v>
      </c>
      <c r="Q919" s="221">
        <v>16.643333333333334</v>
      </c>
      <c r="R919" s="221">
        <v>15.798333333333334</v>
      </c>
      <c r="S919" s="221">
        <v>18.099999999999998</v>
      </c>
      <c r="T919" s="216"/>
      <c r="U919" s="217"/>
      <c r="V919" s="217"/>
      <c r="W919" s="217"/>
      <c r="X919" s="217"/>
      <c r="Y919" s="217"/>
      <c r="Z919" s="217"/>
      <c r="AA919" s="217"/>
      <c r="AB919" s="217"/>
      <c r="AC919" s="217"/>
      <c r="AD919" s="217"/>
      <c r="AE919" s="217"/>
      <c r="AF919" s="217"/>
      <c r="AG919" s="217"/>
      <c r="AH919" s="217"/>
      <c r="AI919" s="217"/>
      <c r="AJ919" s="217"/>
      <c r="AK919" s="217"/>
      <c r="AL919" s="217"/>
      <c r="AM919" s="217"/>
      <c r="AN919" s="217"/>
      <c r="AO919" s="217"/>
      <c r="AP919" s="217"/>
      <c r="AQ919" s="217"/>
      <c r="AR919" s="217"/>
      <c r="AS919" s="217"/>
      <c r="AT919" s="217"/>
      <c r="AU919" s="217"/>
      <c r="AV919" s="217"/>
      <c r="AW919" s="217"/>
      <c r="AX919" s="217"/>
      <c r="AY919" s="217"/>
      <c r="AZ919" s="217"/>
      <c r="BA919" s="217"/>
      <c r="BB919" s="217"/>
      <c r="BC919" s="217"/>
      <c r="BD919" s="217"/>
      <c r="BE919" s="217"/>
      <c r="BF919" s="217"/>
      <c r="BG919" s="217"/>
      <c r="BH919" s="217"/>
      <c r="BI919" s="217"/>
      <c r="BJ919" s="217"/>
      <c r="BK919" s="217"/>
      <c r="BL919" s="217"/>
      <c r="BM919" s="220"/>
    </row>
    <row r="920" spans="1:65">
      <c r="A920" s="30"/>
      <c r="B920" s="3" t="s">
        <v>261</v>
      </c>
      <c r="C920" s="29"/>
      <c r="D920" s="219">
        <v>16.344999999999999</v>
      </c>
      <c r="E920" s="219">
        <v>14.729599284098899</v>
      </c>
      <c r="F920" s="219">
        <v>15.747903943195432</v>
      </c>
      <c r="G920" s="219">
        <v>15.299999999999999</v>
      </c>
      <c r="H920" s="219">
        <v>15.54</v>
      </c>
      <c r="I920" s="219">
        <v>16.649999999999999</v>
      </c>
      <c r="J920" s="219">
        <v>16.625</v>
      </c>
      <c r="K920" s="219">
        <v>15.175000000000001</v>
      </c>
      <c r="L920" s="219">
        <v>15.75</v>
      </c>
      <c r="M920" s="219">
        <v>16.2</v>
      </c>
      <c r="N920" s="219">
        <v>12.923346997439978</v>
      </c>
      <c r="O920" s="219">
        <v>15.350000000000001</v>
      </c>
      <c r="P920" s="219">
        <v>16.149999999999999</v>
      </c>
      <c r="Q920" s="219">
        <v>16.655000000000001</v>
      </c>
      <c r="R920" s="219">
        <v>15.824999999999999</v>
      </c>
      <c r="S920" s="219">
        <v>18.100000000000001</v>
      </c>
      <c r="T920" s="216"/>
      <c r="U920" s="217"/>
      <c r="V920" s="217"/>
      <c r="W920" s="217"/>
      <c r="X920" s="217"/>
      <c r="Y920" s="217"/>
      <c r="Z920" s="217"/>
      <c r="AA920" s="217"/>
      <c r="AB920" s="217"/>
      <c r="AC920" s="217"/>
      <c r="AD920" s="217"/>
      <c r="AE920" s="217"/>
      <c r="AF920" s="217"/>
      <c r="AG920" s="217"/>
      <c r="AH920" s="217"/>
      <c r="AI920" s="217"/>
      <c r="AJ920" s="217"/>
      <c r="AK920" s="217"/>
      <c r="AL920" s="217"/>
      <c r="AM920" s="217"/>
      <c r="AN920" s="217"/>
      <c r="AO920" s="217"/>
      <c r="AP920" s="217"/>
      <c r="AQ920" s="217"/>
      <c r="AR920" s="217"/>
      <c r="AS920" s="217"/>
      <c r="AT920" s="217"/>
      <c r="AU920" s="217"/>
      <c r="AV920" s="217"/>
      <c r="AW920" s="217"/>
      <c r="AX920" s="217"/>
      <c r="AY920" s="217"/>
      <c r="AZ920" s="217"/>
      <c r="BA920" s="217"/>
      <c r="BB920" s="217"/>
      <c r="BC920" s="217"/>
      <c r="BD920" s="217"/>
      <c r="BE920" s="217"/>
      <c r="BF920" s="217"/>
      <c r="BG920" s="217"/>
      <c r="BH920" s="217"/>
      <c r="BI920" s="217"/>
      <c r="BJ920" s="217"/>
      <c r="BK920" s="217"/>
      <c r="BL920" s="217"/>
      <c r="BM920" s="220"/>
    </row>
    <row r="921" spans="1:65">
      <c r="A921" s="30"/>
      <c r="B921" s="3" t="s">
        <v>262</v>
      </c>
      <c r="C921" s="29"/>
      <c r="D921" s="24">
        <v>0.17581240001774612</v>
      </c>
      <c r="E921" s="24">
        <v>0.14027184441864476</v>
      </c>
      <c r="F921" s="24">
        <v>0.45637773648309859</v>
      </c>
      <c r="G921" s="24">
        <v>0.30110906108363245</v>
      </c>
      <c r="H921" s="24">
        <v>0.39076420852819455</v>
      </c>
      <c r="I921" s="24">
        <v>0.33316662497915378</v>
      </c>
      <c r="J921" s="24">
        <v>0.53048719745783335</v>
      </c>
      <c r="K921" s="24">
        <v>0.3184598352487587</v>
      </c>
      <c r="L921" s="24">
        <v>0.41763221459397287</v>
      </c>
      <c r="M921" s="24">
        <v>0.20655911179772873</v>
      </c>
      <c r="N921" s="24">
        <v>1.206083375519323</v>
      </c>
      <c r="O921" s="24">
        <v>0.15491933384829681</v>
      </c>
      <c r="P921" s="24">
        <v>0.31622776601683722</v>
      </c>
      <c r="Q921" s="24">
        <v>0.10782702196883097</v>
      </c>
      <c r="R921" s="24">
        <v>0.21292408662870166</v>
      </c>
      <c r="S921" s="24">
        <v>0.66030296076876727</v>
      </c>
      <c r="T921" s="15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86</v>
      </c>
      <c r="C922" s="29"/>
      <c r="D922" s="13">
        <v>1.071047213023126E-2</v>
      </c>
      <c r="E922" s="13">
        <v>9.5504728761565232E-3</v>
      </c>
      <c r="F922" s="13">
        <v>2.8790015570026955E-2</v>
      </c>
      <c r="G922" s="13">
        <v>1.9897074520944875E-2</v>
      </c>
      <c r="H922" s="13">
        <v>2.5030268508264838E-2</v>
      </c>
      <c r="I922" s="13">
        <v>2.0010007506255478E-2</v>
      </c>
      <c r="J922" s="13">
        <v>3.1749857204458859E-2</v>
      </c>
      <c r="K922" s="13">
        <v>2.0871207116248524E-2</v>
      </c>
      <c r="L922" s="13">
        <v>2.6586666181048671E-2</v>
      </c>
      <c r="M922" s="13">
        <v>1.2724380603556185E-2</v>
      </c>
      <c r="N922" s="13">
        <v>9.3989679409916829E-2</v>
      </c>
      <c r="O922" s="13">
        <v>1.0059697003136157E-2</v>
      </c>
      <c r="P922" s="13">
        <v>1.9520232470175137E-2</v>
      </c>
      <c r="Q922" s="13">
        <v>6.4786914862105527E-3</v>
      </c>
      <c r="R922" s="13">
        <v>1.3477629705371979E-2</v>
      </c>
      <c r="S922" s="13">
        <v>3.6480826561810349E-2</v>
      </c>
      <c r="T922" s="15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263</v>
      </c>
      <c r="C923" s="29"/>
      <c r="D923" s="13">
        <v>3.37861114642104E-2</v>
      </c>
      <c r="E923" s="13">
        <v>-7.5013406515383796E-2</v>
      </c>
      <c r="F923" s="13">
        <v>-1.6740582654265479E-3</v>
      </c>
      <c r="G923" s="13">
        <v>-4.6930866880390831E-2</v>
      </c>
      <c r="H923" s="13">
        <v>-1.6806324897425173E-2</v>
      </c>
      <c r="I923" s="13">
        <v>4.8585973553402884E-2</v>
      </c>
      <c r="J923" s="13">
        <v>5.2259698185471493E-2</v>
      </c>
      <c r="K923" s="13">
        <v>-3.905859981167159E-2</v>
      </c>
      <c r="L923" s="13">
        <v>-1.0718438364282212E-2</v>
      </c>
      <c r="M923" s="13">
        <v>2.2345083324338599E-2</v>
      </c>
      <c r="N923" s="13">
        <v>-0.19185931912190501</v>
      </c>
      <c r="O923" s="13">
        <v>-3.0136697133789747E-2</v>
      </c>
      <c r="P923" s="13">
        <v>2.0245812106013394E-2</v>
      </c>
      <c r="Q923" s="13">
        <v>4.8166119309737798E-2</v>
      </c>
      <c r="R923" s="13">
        <v>-5.0504060748043367E-3</v>
      </c>
      <c r="S923" s="13">
        <v>0.13990427155054563</v>
      </c>
      <c r="T923" s="15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46" t="s">
        <v>264</v>
      </c>
      <c r="C924" s="47"/>
      <c r="D924" s="45">
        <v>0.69</v>
      </c>
      <c r="E924" s="45">
        <v>1.33</v>
      </c>
      <c r="F924" s="45">
        <v>0.03</v>
      </c>
      <c r="G924" s="45">
        <v>0.81</v>
      </c>
      <c r="H924" s="45">
        <v>0.25</v>
      </c>
      <c r="I924" s="45">
        <v>0.96</v>
      </c>
      <c r="J924" s="45">
        <v>1.03</v>
      </c>
      <c r="K924" s="45">
        <v>0.66</v>
      </c>
      <c r="L924" s="45">
        <v>0.14000000000000001</v>
      </c>
      <c r="M924" s="45">
        <v>0.48</v>
      </c>
      <c r="N924" s="45">
        <v>3.49</v>
      </c>
      <c r="O924" s="45">
        <v>0.5</v>
      </c>
      <c r="P924" s="45">
        <v>0.44</v>
      </c>
      <c r="Q924" s="45">
        <v>0.95</v>
      </c>
      <c r="R924" s="45">
        <v>0.03</v>
      </c>
      <c r="S924" s="45">
        <v>2.65</v>
      </c>
      <c r="T924" s="15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B925" s="3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BM925" s="55"/>
    </row>
    <row r="926" spans="1:65" ht="15">
      <c r="B926" s="8" t="s">
        <v>591</v>
      </c>
      <c r="BM926" s="28" t="s">
        <v>67</v>
      </c>
    </row>
    <row r="927" spans="1:65" ht="15">
      <c r="A927" s="25" t="s">
        <v>63</v>
      </c>
      <c r="B927" s="18" t="s">
        <v>112</v>
      </c>
      <c r="C927" s="15" t="s">
        <v>113</v>
      </c>
      <c r="D927" s="16" t="s">
        <v>227</v>
      </c>
      <c r="E927" s="17" t="s">
        <v>227</v>
      </c>
      <c r="F927" s="17" t="s">
        <v>227</v>
      </c>
      <c r="G927" s="17" t="s">
        <v>227</v>
      </c>
      <c r="H927" s="17" t="s">
        <v>227</v>
      </c>
      <c r="I927" s="17" t="s">
        <v>227</v>
      </c>
      <c r="J927" s="17" t="s">
        <v>227</v>
      </c>
      <c r="K927" s="17" t="s">
        <v>227</v>
      </c>
      <c r="L927" s="17" t="s">
        <v>227</v>
      </c>
      <c r="M927" s="17" t="s">
        <v>227</v>
      </c>
      <c r="N927" s="17" t="s">
        <v>227</v>
      </c>
      <c r="O927" s="17" t="s">
        <v>227</v>
      </c>
      <c r="P927" s="17" t="s">
        <v>227</v>
      </c>
      <c r="Q927" s="17" t="s">
        <v>227</v>
      </c>
      <c r="R927" s="17" t="s">
        <v>227</v>
      </c>
      <c r="S927" s="17" t="s">
        <v>227</v>
      </c>
      <c r="T927" s="15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</v>
      </c>
    </row>
    <row r="928" spans="1:65">
      <c r="A928" s="30"/>
      <c r="B928" s="19" t="s">
        <v>228</v>
      </c>
      <c r="C928" s="9" t="s">
        <v>228</v>
      </c>
      <c r="D928" s="151" t="s">
        <v>230</v>
      </c>
      <c r="E928" s="152" t="s">
        <v>231</v>
      </c>
      <c r="F928" s="152" t="s">
        <v>233</v>
      </c>
      <c r="G928" s="152" t="s">
        <v>234</v>
      </c>
      <c r="H928" s="152" t="s">
        <v>236</v>
      </c>
      <c r="I928" s="152" t="s">
        <v>237</v>
      </c>
      <c r="J928" s="152" t="s">
        <v>238</v>
      </c>
      <c r="K928" s="152" t="s">
        <v>239</v>
      </c>
      <c r="L928" s="152" t="s">
        <v>240</v>
      </c>
      <c r="M928" s="152" t="s">
        <v>280</v>
      </c>
      <c r="N928" s="152" t="s">
        <v>243</v>
      </c>
      <c r="O928" s="152" t="s">
        <v>244</v>
      </c>
      <c r="P928" s="152" t="s">
        <v>245</v>
      </c>
      <c r="Q928" s="152" t="s">
        <v>246</v>
      </c>
      <c r="R928" s="152" t="s">
        <v>248</v>
      </c>
      <c r="S928" s="152" t="s">
        <v>250</v>
      </c>
      <c r="T928" s="15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 t="s">
        <v>1</v>
      </c>
    </row>
    <row r="929" spans="1:65">
      <c r="A929" s="30"/>
      <c r="B929" s="19"/>
      <c r="C929" s="9"/>
      <c r="D929" s="10" t="s">
        <v>116</v>
      </c>
      <c r="E929" s="11" t="s">
        <v>116</v>
      </c>
      <c r="F929" s="11" t="s">
        <v>300</v>
      </c>
      <c r="G929" s="11" t="s">
        <v>301</v>
      </c>
      <c r="H929" s="11" t="s">
        <v>300</v>
      </c>
      <c r="I929" s="11" t="s">
        <v>301</v>
      </c>
      <c r="J929" s="11" t="s">
        <v>301</v>
      </c>
      <c r="K929" s="11" t="s">
        <v>301</v>
      </c>
      <c r="L929" s="11" t="s">
        <v>301</v>
      </c>
      <c r="M929" s="11" t="s">
        <v>301</v>
      </c>
      <c r="N929" s="11" t="s">
        <v>300</v>
      </c>
      <c r="O929" s="11" t="s">
        <v>116</v>
      </c>
      <c r="P929" s="11" t="s">
        <v>301</v>
      </c>
      <c r="Q929" s="11" t="s">
        <v>300</v>
      </c>
      <c r="R929" s="11" t="s">
        <v>300</v>
      </c>
      <c r="S929" s="11" t="s">
        <v>301</v>
      </c>
      <c r="T929" s="15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3</v>
      </c>
    </row>
    <row r="930" spans="1:65">
      <c r="A930" s="30"/>
      <c r="B930" s="19"/>
      <c r="C930" s="9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15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3</v>
      </c>
    </row>
    <row r="931" spans="1:65">
      <c r="A931" s="30"/>
      <c r="B931" s="18">
        <v>1</v>
      </c>
      <c r="C931" s="14">
        <v>1</v>
      </c>
      <c r="D931" s="212">
        <v>0.4143</v>
      </c>
      <c r="E931" s="212">
        <v>0.35791200000000001</v>
      </c>
      <c r="F931" s="212">
        <v>0.38794094814800001</v>
      </c>
      <c r="G931" s="212">
        <v>0.28999999999999998</v>
      </c>
      <c r="H931" s="222">
        <v>0.24</v>
      </c>
      <c r="I931" s="212">
        <v>0.39400000000000002</v>
      </c>
      <c r="J931" s="212">
        <v>0.41499999999999998</v>
      </c>
      <c r="K931" s="212">
        <v>0.40999999999999992</v>
      </c>
      <c r="L931" s="212">
        <v>0.38900000000000001</v>
      </c>
      <c r="M931" s="212">
        <v>0.40699999999999997</v>
      </c>
      <c r="N931" s="212">
        <v>0.33512272333140619</v>
      </c>
      <c r="O931" s="222">
        <v>0.25700000000000001</v>
      </c>
      <c r="P931" s="212">
        <v>0.32</v>
      </c>
      <c r="Q931" s="212">
        <v>0.37690000000000001</v>
      </c>
      <c r="R931" s="212">
        <v>0.39</v>
      </c>
      <c r="S931" s="212">
        <v>0.375</v>
      </c>
      <c r="T931" s="203"/>
      <c r="U931" s="204"/>
      <c r="V931" s="204"/>
      <c r="W931" s="204"/>
      <c r="X931" s="204"/>
      <c r="Y931" s="204"/>
      <c r="Z931" s="204"/>
      <c r="AA931" s="204"/>
      <c r="AB931" s="204"/>
      <c r="AC931" s="204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04"/>
      <c r="AT931" s="204"/>
      <c r="AU931" s="204"/>
      <c r="AV931" s="204"/>
      <c r="AW931" s="204"/>
      <c r="AX931" s="204"/>
      <c r="AY931" s="204"/>
      <c r="AZ931" s="204"/>
      <c r="BA931" s="204"/>
      <c r="BB931" s="204"/>
      <c r="BC931" s="204"/>
      <c r="BD931" s="204"/>
      <c r="BE931" s="204"/>
      <c r="BF931" s="204"/>
      <c r="BG931" s="204"/>
      <c r="BH931" s="204"/>
      <c r="BI931" s="204"/>
      <c r="BJ931" s="204"/>
      <c r="BK931" s="204"/>
      <c r="BL931" s="204"/>
      <c r="BM931" s="213">
        <v>1</v>
      </c>
    </row>
    <row r="932" spans="1:65">
      <c r="A932" s="30"/>
      <c r="B932" s="19">
        <v>1</v>
      </c>
      <c r="C932" s="9">
        <v>2</v>
      </c>
      <c r="D932" s="24">
        <v>0.42080000000000001</v>
      </c>
      <c r="E932" s="24">
        <v>0.35527999999999998</v>
      </c>
      <c r="F932" s="24">
        <v>0.38276443720499997</v>
      </c>
      <c r="G932" s="24">
        <v>0.28100000000000003</v>
      </c>
      <c r="H932" s="223">
        <v>0.22999999999999998</v>
      </c>
      <c r="I932" s="24">
        <v>0.40699999999999997</v>
      </c>
      <c r="J932" s="24">
        <v>0.42799999999999999</v>
      </c>
      <c r="K932" s="24">
        <v>0.40699999999999997</v>
      </c>
      <c r="L932" s="24">
        <v>0.39500000000000002</v>
      </c>
      <c r="M932" s="24">
        <v>0.40899999999999997</v>
      </c>
      <c r="N932" s="225">
        <v>1.4423400275160301E-4</v>
      </c>
      <c r="O932" s="223">
        <v>0.25600000000000001</v>
      </c>
      <c r="P932" s="24">
        <v>0.31</v>
      </c>
      <c r="Q932" s="24">
        <v>0.37859999999999999</v>
      </c>
      <c r="R932" s="24">
        <v>0.39</v>
      </c>
      <c r="S932" s="24">
        <v>0.377</v>
      </c>
      <c r="T932" s="203"/>
      <c r="U932" s="204"/>
      <c r="V932" s="204"/>
      <c r="W932" s="204"/>
      <c r="X932" s="204"/>
      <c r="Y932" s="204"/>
      <c r="Z932" s="204"/>
      <c r="AA932" s="204"/>
      <c r="AB932" s="204"/>
      <c r="AC932" s="204"/>
      <c r="AD932" s="204"/>
      <c r="AE932" s="204"/>
      <c r="AF932" s="204"/>
      <c r="AG932" s="204"/>
      <c r="AH932" s="204"/>
      <c r="AI932" s="204"/>
      <c r="AJ932" s="204"/>
      <c r="AK932" s="204"/>
      <c r="AL932" s="204"/>
      <c r="AM932" s="204"/>
      <c r="AN932" s="204"/>
      <c r="AO932" s="204"/>
      <c r="AP932" s="204"/>
      <c r="AQ932" s="204"/>
      <c r="AR932" s="204"/>
      <c r="AS932" s="204"/>
      <c r="AT932" s="204"/>
      <c r="AU932" s="204"/>
      <c r="AV932" s="204"/>
      <c r="AW932" s="204"/>
      <c r="AX932" s="204"/>
      <c r="AY932" s="204"/>
      <c r="AZ932" s="204"/>
      <c r="BA932" s="204"/>
      <c r="BB932" s="204"/>
      <c r="BC932" s="204"/>
      <c r="BD932" s="204"/>
      <c r="BE932" s="204"/>
      <c r="BF932" s="204"/>
      <c r="BG932" s="204"/>
      <c r="BH932" s="204"/>
      <c r="BI932" s="204"/>
      <c r="BJ932" s="204"/>
      <c r="BK932" s="204"/>
      <c r="BL932" s="204"/>
      <c r="BM932" s="213">
        <v>3</v>
      </c>
    </row>
    <row r="933" spans="1:65">
      <c r="A933" s="30"/>
      <c r="B933" s="19">
        <v>1</v>
      </c>
      <c r="C933" s="9">
        <v>3</v>
      </c>
      <c r="D933" s="24">
        <v>0.42199999999999999</v>
      </c>
      <c r="E933" s="24">
        <v>0.35428320000000008</v>
      </c>
      <c r="F933" s="24">
        <v>0.39081773137599995</v>
      </c>
      <c r="G933" s="24">
        <v>0.32400000000000001</v>
      </c>
      <c r="H933" s="223">
        <v>0.28000000000000003</v>
      </c>
      <c r="I933" s="24">
        <v>0.39200000000000002</v>
      </c>
      <c r="J933" s="24">
        <v>0.42399999999999999</v>
      </c>
      <c r="K933" s="24">
        <v>0.41299999999999998</v>
      </c>
      <c r="L933" s="24">
        <v>0.39500000000000002</v>
      </c>
      <c r="M933" s="24">
        <v>0.40799999999999992</v>
      </c>
      <c r="N933" s="24">
        <v>0.30399989926151399</v>
      </c>
      <c r="O933" s="223">
        <v>0.245</v>
      </c>
      <c r="P933" s="24">
        <v>0.31</v>
      </c>
      <c r="Q933" s="24">
        <v>0.36380000000000001</v>
      </c>
      <c r="R933" s="24">
        <v>0.39</v>
      </c>
      <c r="S933" s="24">
        <v>0.38300000000000001</v>
      </c>
      <c r="T933" s="203"/>
      <c r="U933" s="204"/>
      <c r="V933" s="204"/>
      <c r="W933" s="204"/>
      <c r="X933" s="204"/>
      <c r="Y933" s="204"/>
      <c r="Z933" s="204"/>
      <c r="AA933" s="204"/>
      <c r="AB933" s="204"/>
      <c r="AC933" s="204"/>
      <c r="AD933" s="204"/>
      <c r="AE933" s="204"/>
      <c r="AF933" s="204"/>
      <c r="AG933" s="204"/>
      <c r="AH933" s="204"/>
      <c r="AI933" s="204"/>
      <c r="AJ933" s="204"/>
      <c r="AK933" s="204"/>
      <c r="AL933" s="204"/>
      <c r="AM933" s="204"/>
      <c r="AN933" s="204"/>
      <c r="AO933" s="204"/>
      <c r="AP933" s="204"/>
      <c r="AQ933" s="204"/>
      <c r="AR933" s="204"/>
      <c r="AS933" s="204"/>
      <c r="AT933" s="204"/>
      <c r="AU933" s="204"/>
      <c r="AV933" s="204"/>
      <c r="AW933" s="204"/>
      <c r="AX933" s="204"/>
      <c r="AY933" s="204"/>
      <c r="AZ933" s="204"/>
      <c r="BA933" s="204"/>
      <c r="BB933" s="204"/>
      <c r="BC933" s="204"/>
      <c r="BD933" s="204"/>
      <c r="BE933" s="204"/>
      <c r="BF933" s="204"/>
      <c r="BG933" s="204"/>
      <c r="BH933" s="204"/>
      <c r="BI933" s="204"/>
      <c r="BJ933" s="204"/>
      <c r="BK933" s="204"/>
      <c r="BL933" s="204"/>
      <c r="BM933" s="213">
        <v>16</v>
      </c>
    </row>
    <row r="934" spans="1:65">
      <c r="A934" s="30"/>
      <c r="B934" s="19">
        <v>1</v>
      </c>
      <c r="C934" s="9">
        <v>4</v>
      </c>
      <c r="D934" s="24">
        <v>0.41159999999999997</v>
      </c>
      <c r="E934" s="24">
        <v>0.35691519999999999</v>
      </c>
      <c r="F934" s="24">
        <v>0.39089427722749992</v>
      </c>
      <c r="G934" s="24">
        <v>0.29399999999999998</v>
      </c>
      <c r="H934" s="223">
        <v>0.28000000000000003</v>
      </c>
      <c r="I934" s="24">
        <v>0.40200000000000002</v>
      </c>
      <c r="J934" s="24">
        <v>0.42599999999999999</v>
      </c>
      <c r="K934" s="24">
        <v>0.40400000000000003</v>
      </c>
      <c r="L934" s="24">
        <v>0.39700000000000002</v>
      </c>
      <c r="M934" s="24">
        <v>0.40699999999999997</v>
      </c>
      <c r="N934" s="24">
        <v>0.32083633220117225</v>
      </c>
      <c r="O934" s="223">
        <v>0.253</v>
      </c>
      <c r="P934" s="24">
        <v>0.3</v>
      </c>
      <c r="Q934" s="24">
        <v>0.36559999999999998</v>
      </c>
      <c r="R934" s="24">
        <v>0.39</v>
      </c>
      <c r="S934" s="24">
        <v>0.38300000000000001</v>
      </c>
      <c r="T934" s="203"/>
      <c r="U934" s="204"/>
      <c r="V934" s="204"/>
      <c r="W934" s="204"/>
      <c r="X934" s="204"/>
      <c r="Y934" s="204"/>
      <c r="Z934" s="204"/>
      <c r="AA934" s="204"/>
      <c r="AB934" s="204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04"/>
      <c r="AT934" s="204"/>
      <c r="AU934" s="204"/>
      <c r="AV934" s="204"/>
      <c r="AW934" s="204"/>
      <c r="AX934" s="204"/>
      <c r="AY934" s="204"/>
      <c r="AZ934" s="204"/>
      <c r="BA934" s="204"/>
      <c r="BB934" s="204"/>
      <c r="BC934" s="204"/>
      <c r="BD934" s="204"/>
      <c r="BE934" s="204"/>
      <c r="BF934" s="204"/>
      <c r="BG934" s="204"/>
      <c r="BH934" s="204"/>
      <c r="BI934" s="204"/>
      <c r="BJ934" s="204"/>
      <c r="BK934" s="204"/>
      <c r="BL934" s="204"/>
      <c r="BM934" s="213">
        <v>0.3751374546375294</v>
      </c>
    </row>
    <row r="935" spans="1:65">
      <c r="A935" s="30"/>
      <c r="B935" s="19">
        <v>1</v>
      </c>
      <c r="C935" s="9">
        <v>5</v>
      </c>
      <c r="D935" s="24">
        <v>0.41279999999999994</v>
      </c>
      <c r="E935" s="24">
        <v>0.33652000000000004</v>
      </c>
      <c r="F935" s="24">
        <v>0.39774600950450001</v>
      </c>
      <c r="G935" s="24">
        <v>0.314</v>
      </c>
      <c r="H935" s="223">
        <v>0.25</v>
      </c>
      <c r="I935" s="24">
        <v>0.39</v>
      </c>
      <c r="J935" s="24">
        <v>0.42500000000000004</v>
      </c>
      <c r="K935" s="24">
        <v>0.40600000000000003</v>
      </c>
      <c r="L935" s="24">
        <v>0.39500000000000002</v>
      </c>
      <c r="M935" s="24">
        <v>0.41099999999999998</v>
      </c>
      <c r="N935" s="24">
        <v>0.32163061487715694</v>
      </c>
      <c r="O935" s="223">
        <v>0.26600000000000001</v>
      </c>
      <c r="P935" s="24">
        <v>0.32</v>
      </c>
      <c r="Q935" s="24">
        <v>0.3876</v>
      </c>
      <c r="R935" s="24">
        <v>0.39</v>
      </c>
      <c r="S935" s="24">
        <v>0.38300000000000001</v>
      </c>
      <c r="T935" s="203"/>
      <c r="U935" s="204"/>
      <c r="V935" s="204"/>
      <c r="W935" s="204"/>
      <c r="X935" s="204"/>
      <c r="Y935" s="204"/>
      <c r="Z935" s="204"/>
      <c r="AA935" s="204"/>
      <c r="AB935" s="204"/>
      <c r="AC935" s="204"/>
      <c r="AD935" s="204"/>
      <c r="AE935" s="204"/>
      <c r="AF935" s="204"/>
      <c r="AG935" s="204"/>
      <c r="AH935" s="204"/>
      <c r="AI935" s="204"/>
      <c r="AJ935" s="204"/>
      <c r="AK935" s="204"/>
      <c r="AL935" s="204"/>
      <c r="AM935" s="204"/>
      <c r="AN935" s="204"/>
      <c r="AO935" s="204"/>
      <c r="AP935" s="204"/>
      <c r="AQ935" s="204"/>
      <c r="AR935" s="204"/>
      <c r="AS935" s="204"/>
      <c r="AT935" s="204"/>
      <c r="AU935" s="204"/>
      <c r="AV935" s="204"/>
      <c r="AW935" s="204"/>
      <c r="AX935" s="204"/>
      <c r="AY935" s="204"/>
      <c r="AZ935" s="204"/>
      <c r="BA935" s="204"/>
      <c r="BB935" s="204"/>
      <c r="BC935" s="204"/>
      <c r="BD935" s="204"/>
      <c r="BE935" s="204"/>
      <c r="BF935" s="204"/>
      <c r="BG935" s="204"/>
      <c r="BH935" s="204"/>
      <c r="BI935" s="204"/>
      <c r="BJ935" s="204"/>
      <c r="BK935" s="204"/>
      <c r="BL935" s="204"/>
      <c r="BM935" s="213">
        <v>66</v>
      </c>
    </row>
    <row r="936" spans="1:65">
      <c r="A936" s="30"/>
      <c r="B936" s="19">
        <v>1</v>
      </c>
      <c r="C936" s="9">
        <v>6</v>
      </c>
      <c r="D936" s="24">
        <v>0.41219999999999996</v>
      </c>
      <c r="E936" s="24">
        <v>0.36711840000000001</v>
      </c>
      <c r="F936" s="24">
        <v>0.38757279742200001</v>
      </c>
      <c r="G936" s="24">
        <v>0.255</v>
      </c>
      <c r="H936" s="223">
        <v>0.26</v>
      </c>
      <c r="I936" s="24">
        <v>0.39200000000000002</v>
      </c>
      <c r="J936" s="24">
        <v>0.40799999999999992</v>
      </c>
      <c r="K936" s="24">
        <v>0.40500000000000008</v>
      </c>
      <c r="L936" s="24">
        <v>0.38400000000000001</v>
      </c>
      <c r="M936" s="24">
        <v>0.40899999999999997</v>
      </c>
      <c r="N936" s="24">
        <v>0.32397808755330793</v>
      </c>
      <c r="O936" s="223">
        <v>0.25</v>
      </c>
      <c r="P936" s="24">
        <v>0.3</v>
      </c>
      <c r="Q936" s="24">
        <v>0.3589</v>
      </c>
      <c r="R936" s="24">
        <v>0.39</v>
      </c>
      <c r="S936" s="24">
        <v>0.38100000000000001</v>
      </c>
      <c r="T936" s="203"/>
      <c r="U936" s="204"/>
      <c r="V936" s="204"/>
      <c r="W936" s="204"/>
      <c r="X936" s="204"/>
      <c r="Y936" s="204"/>
      <c r="Z936" s="204"/>
      <c r="AA936" s="204"/>
      <c r="AB936" s="204"/>
      <c r="AC936" s="204"/>
      <c r="AD936" s="204"/>
      <c r="AE936" s="204"/>
      <c r="AF936" s="204"/>
      <c r="AG936" s="204"/>
      <c r="AH936" s="204"/>
      <c r="AI936" s="204"/>
      <c r="AJ936" s="204"/>
      <c r="AK936" s="204"/>
      <c r="AL936" s="204"/>
      <c r="AM936" s="204"/>
      <c r="AN936" s="204"/>
      <c r="AO936" s="204"/>
      <c r="AP936" s="204"/>
      <c r="AQ936" s="204"/>
      <c r="AR936" s="204"/>
      <c r="AS936" s="204"/>
      <c r="AT936" s="204"/>
      <c r="AU936" s="204"/>
      <c r="AV936" s="204"/>
      <c r="AW936" s="204"/>
      <c r="AX936" s="204"/>
      <c r="AY936" s="204"/>
      <c r="AZ936" s="204"/>
      <c r="BA936" s="204"/>
      <c r="BB936" s="204"/>
      <c r="BC936" s="204"/>
      <c r="BD936" s="204"/>
      <c r="BE936" s="204"/>
      <c r="BF936" s="204"/>
      <c r="BG936" s="204"/>
      <c r="BH936" s="204"/>
      <c r="BI936" s="204"/>
      <c r="BJ936" s="204"/>
      <c r="BK936" s="204"/>
      <c r="BL936" s="204"/>
      <c r="BM936" s="56"/>
    </row>
    <row r="937" spans="1:65">
      <c r="A937" s="30"/>
      <c r="B937" s="20" t="s">
        <v>260</v>
      </c>
      <c r="C937" s="12"/>
      <c r="D937" s="214">
        <v>0.41561666666666658</v>
      </c>
      <c r="E937" s="214">
        <v>0.35467146666666666</v>
      </c>
      <c r="F937" s="214">
        <v>0.3896227001471666</v>
      </c>
      <c r="G937" s="214">
        <v>0.29299999999999998</v>
      </c>
      <c r="H937" s="214">
        <v>0.25666666666666665</v>
      </c>
      <c r="I937" s="214">
        <v>0.39616666666666672</v>
      </c>
      <c r="J937" s="214">
        <v>0.42099999999999999</v>
      </c>
      <c r="K937" s="214">
        <v>0.40750000000000003</v>
      </c>
      <c r="L937" s="214">
        <v>0.39250000000000002</v>
      </c>
      <c r="M937" s="214">
        <v>0.40849999999999992</v>
      </c>
      <c r="N937" s="214">
        <v>0.26761864853788486</v>
      </c>
      <c r="O937" s="214">
        <v>0.2545</v>
      </c>
      <c r="P937" s="214">
        <v>0.31</v>
      </c>
      <c r="Q937" s="214">
        <v>0.37189999999999995</v>
      </c>
      <c r="R937" s="214">
        <v>0.39000000000000007</v>
      </c>
      <c r="S937" s="214">
        <v>0.38033333333333336</v>
      </c>
      <c r="T937" s="203"/>
      <c r="U937" s="204"/>
      <c r="V937" s="204"/>
      <c r="W937" s="204"/>
      <c r="X937" s="204"/>
      <c r="Y937" s="204"/>
      <c r="Z937" s="204"/>
      <c r="AA937" s="204"/>
      <c r="AB937" s="204"/>
      <c r="AC937" s="204"/>
      <c r="AD937" s="204"/>
      <c r="AE937" s="204"/>
      <c r="AF937" s="204"/>
      <c r="AG937" s="204"/>
      <c r="AH937" s="204"/>
      <c r="AI937" s="204"/>
      <c r="AJ937" s="204"/>
      <c r="AK937" s="204"/>
      <c r="AL937" s="204"/>
      <c r="AM937" s="204"/>
      <c r="AN937" s="204"/>
      <c r="AO937" s="204"/>
      <c r="AP937" s="204"/>
      <c r="AQ937" s="204"/>
      <c r="AR937" s="204"/>
      <c r="AS937" s="204"/>
      <c r="AT937" s="204"/>
      <c r="AU937" s="204"/>
      <c r="AV937" s="204"/>
      <c r="AW937" s="204"/>
      <c r="AX937" s="204"/>
      <c r="AY937" s="204"/>
      <c r="AZ937" s="204"/>
      <c r="BA937" s="204"/>
      <c r="BB937" s="204"/>
      <c r="BC937" s="204"/>
      <c r="BD937" s="204"/>
      <c r="BE937" s="204"/>
      <c r="BF937" s="204"/>
      <c r="BG937" s="204"/>
      <c r="BH937" s="204"/>
      <c r="BI937" s="204"/>
      <c r="BJ937" s="204"/>
      <c r="BK937" s="204"/>
      <c r="BL937" s="204"/>
      <c r="BM937" s="56"/>
    </row>
    <row r="938" spans="1:65">
      <c r="A938" s="30"/>
      <c r="B938" s="3" t="s">
        <v>261</v>
      </c>
      <c r="C938" s="29"/>
      <c r="D938" s="24">
        <v>0.41354999999999997</v>
      </c>
      <c r="E938" s="24">
        <v>0.35609760000000001</v>
      </c>
      <c r="F938" s="24">
        <v>0.38937933976200001</v>
      </c>
      <c r="G938" s="24">
        <v>0.29199999999999998</v>
      </c>
      <c r="H938" s="24">
        <v>0.255</v>
      </c>
      <c r="I938" s="24">
        <v>0.39300000000000002</v>
      </c>
      <c r="J938" s="24">
        <v>0.42449999999999999</v>
      </c>
      <c r="K938" s="24">
        <v>0.40649999999999997</v>
      </c>
      <c r="L938" s="24">
        <v>0.39500000000000002</v>
      </c>
      <c r="M938" s="24">
        <v>0.40849999999999997</v>
      </c>
      <c r="N938" s="24">
        <v>0.32123347353916459</v>
      </c>
      <c r="O938" s="24">
        <v>0.2545</v>
      </c>
      <c r="P938" s="24">
        <v>0.31</v>
      </c>
      <c r="Q938" s="24">
        <v>0.37124999999999997</v>
      </c>
      <c r="R938" s="24">
        <v>0.39</v>
      </c>
      <c r="S938" s="24">
        <v>0.38200000000000001</v>
      </c>
      <c r="T938" s="203"/>
      <c r="U938" s="204"/>
      <c r="V938" s="204"/>
      <c r="W938" s="204"/>
      <c r="X938" s="204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4"/>
      <c r="AT938" s="204"/>
      <c r="AU938" s="204"/>
      <c r="AV938" s="204"/>
      <c r="AW938" s="204"/>
      <c r="AX938" s="204"/>
      <c r="AY938" s="204"/>
      <c r="AZ938" s="204"/>
      <c r="BA938" s="204"/>
      <c r="BB938" s="204"/>
      <c r="BC938" s="204"/>
      <c r="BD938" s="204"/>
      <c r="BE938" s="204"/>
      <c r="BF938" s="204"/>
      <c r="BG938" s="204"/>
      <c r="BH938" s="204"/>
      <c r="BI938" s="204"/>
      <c r="BJ938" s="204"/>
      <c r="BK938" s="204"/>
      <c r="BL938" s="204"/>
      <c r="BM938" s="56"/>
    </row>
    <row r="939" spans="1:65">
      <c r="A939" s="30"/>
      <c r="B939" s="3" t="s">
        <v>262</v>
      </c>
      <c r="C939" s="29"/>
      <c r="D939" s="24">
        <v>4.584502881083927E-3</v>
      </c>
      <c r="E939" s="24">
        <v>1.0004582459386619E-2</v>
      </c>
      <c r="F939" s="24">
        <v>4.9618408756690038E-3</v>
      </c>
      <c r="G939" s="24">
        <v>2.4494897427831782E-2</v>
      </c>
      <c r="H939" s="24">
        <v>2.0655911179772907E-2</v>
      </c>
      <c r="I939" s="24">
        <v>6.7651065524991175E-3</v>
      </c>
      <c r="J939" s="24">
        <v>7.797435475847202E-3</v>
      </c>
      <c r="K939" s="24">
        <v>3.3911649915625963E-3</v>
      </c>
      <c r="L939" s="24">
        <v>4.9699094559156748E-3</v>
      </c>
      <c r="M939" s="24">
        <v>1.516575088810315E-3</v>
      </c>
      <c r="N939" s="24">
        <v>0.13141442742508197</v>
      </c>
      <c r="O939" s="24">
        <v>7.1203932475671665E-3</v>
      </c>
      <c r="P939" s="24">
        <v>8.9442719099991665E-3</v>
      </c>
      <c r="Q939" s="24">
        <v>1.0869038595938466E-2</v>
      </c>
      <c r="R939" s="24">
        <v>6.0809419444881171E-17</v>
      </c>
      <c r="S939" s="24">
        <v>3.5023801430836559E-3</v>
      </c>
      <c r="T939" s="203"/>
      <c r="U939" s="204"/>
      <c r="V939" s="204"/>
      <c r="W939" s="204"/>
      <c r="X939" s="204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56"/>
    </row>
    <row r="940" spans="1:65">
      <c r="A940" s="30"/>
      <c r="B940" s="3" t="s">
        <v>86</v>
      </c>
      <c r="C940" s="29"/>
      <c r="D940" s="13">
        <v>1.1030604036774097E-2</v>
      </c>
      <c r="E940" s="13">
        <v>2.8208027427222657E-2</v>
      </c>
      <c r="F940" s="13">
        <v>1.2734989192864889E-2</v>
      </c>
      <c r="G940" s="13">
        <v>8.3600332518197207E-2</v>
      </c>
      <c r="H940" s="13">
        <v>8.0477576025089259E-2</v>
      </c>
      <c r="I940" s="13">
        <v>1.707641536179836E-2</v>
      </c>
      <c r="J940" s="13">
        <v>1.8521224408188128E-2</v>
      </c>
      <c r="K940" s="13">
        <v>8.3218772799082113E-3</v>
      </c>
      <c r="L940" s="13">
        <v>1.2662189696600445E-2</v>
      </c>
      <c r="M940" s="13">
        <v>3.7125461170387157E-3</v>
      </c>
      <c r="N940" s="13">
        <v>0.49105108385777746</v>
      </c>
      <c r="O940" s="13">
        <v>2.7977969538574326E-2</v>
      </c>
      <c r="P940" s="13">
        <v>2.8852490032255377E-2</v>
      </c>
      <c r="Q940" s="13">
        <v>2.922570205952801E-2</v>
      </c>
      <c r="R940" s="13">
        <v>1.5592158832020811E-16</v>
      </c>
      <c r="S940" s="13">
        <v>9.2087120326476493E-3</v>
      </c>
      <c r="T940" s="15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263</v>
      </c>
      <c r="C941" s="29"/>
      <c r="D941" s="13">
        <v>0.10790501329239333</v>
      </c>
      <c r="E941" s="13">
        <v>-5.4555970665839504E-2</v>
      </c>
      <c r="F941" s="13">
        <v>3.8613167868383869E-2</v>
      </c>
      <c r="G941" s="13">
        <v>-0.21895295610216636</v>
      </c>
      <c r="H941" s="13">
        <v>-0.31580634379825723</v>
      </c>
      <c r="I941" s="13">
        <v>5.6057351163339542E-2</v>
      </c>
      <c r="J941" s="13">
        <v>0.12225530880883251</v>
      </c>
      <c r="K941" s="13">
        <v>8.6268499619000849E-2</v>
      </c>
      <c r="L941" s="13">
        <v>4.6283156074742982E-2</v>
      </c>
      <c r="M941" s="13">
        <v>8.8934189188617729E-2</v>
      </c>
      <c r="N941" s="13">
        <v>-0.28661175995751442</v>
      </c>
      <c r="O941" s="13">
        <v>-0.3215820045324278</v>
      </c>
      <c r="P941" s="13">
        <v>-0.17363623341867429</v>
      </c>
      <c r="Q941" s="13">
        <v>-8.6300490593710366E-3</v>
      </c>
      <c r="R941" s="13">
        <v>3.9618932150700337E-2</v>
      </c>
      <c r="S941" s="13">
        <v>1.3850599644400718E-2</v>
      </c>
      <c r="T941" s="15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46" t="s">
        <v>264</v>
      </c>
      <c r="C942" s="47"/>
      <c r="D942" s="45">
        <v>0.77</v>
      </c>
      <c r="E942" s="45">
        <v>0.76</v>
      </c>
      <c r="F942" s="45">
        <v>0.12</v>
      </c>
      <c r="G942" s="45">
        <v>2.2999999999999998</v>
      </c>
      <c r="H942" s="45">
        <v>3.21</v>
      </c>
      <c r="I942" s="45">
        <v>0.28000000000000003</v>
      </c>
      <c r="J942" s="45">
        <v>0.9</v>
      </c>
      <c r="K942" s="45">
        <v>0.56000000000000005</v>
      </c>
      <c r="L942" s="45">
        <v>0.19</v>
      </c>
      <c r="M942" s="45">
        <v>0.59</v>
      </c>
      <c r="N942" s="45">
        <v>2.94</v>
      </c>
      <c r="O942" s="45">
        <v>3.27</v>
      </c>
      <c r="P942" s="45">
        <v>1.88</v>
      </c>
      <c r="Q942" s="45">
        <v>0.33</v>
      </c>
      <c r="R942" s="45">
        <v>0.13</v>
      </c>
      <c r="S942" s="45">
        <v>0.12</v>
      </c>
      <c r="T942" s="15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B943" s="31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BM943" s="55"/>
    </row>
    <row r="944" spans="1:65" ht="15">
      <c r="B944" s="8" t="s">
        <v>592</v>
      </c>
      <c r="BM944" s="28" t="s">
        <v>67</v>
      </c>
    </row>
    <row r="945" spans="1:65" ht="15">
      <c r="A945" s="25" t="s">
        <v>64</v>
      </c>
      <c r="B945" s="18" t="s">
        <v>112</v>
      </c>
      <c r="C945" s="15" t="s">
        <v>113</v>
      </c>
      <c r="D945" s="16" t="s">
        <v>227</v>
      </c>
      <c r="E945" s="17" t="s">
        <v>227</v>
      </c>
      <c r="F945" s="17" t="s">
        <v>227</v>
      </c>
      <c r="G945" s="17" t="s">
        <v>227</v>
      </c>
      <c r="H945" s="17" t="s">
        <v>227</v>
      </c>
      <c r="I945" s="17" t="s">
        <v>227</v>
      </c>
      <c r="J945" s="17" t="s">
        <v>227</v>
      </c>
      <c r="K945" s="17" t="s">
        <v>227</v>
      </c>
      <c r="L945" s="17" t="s">
        <v>227</v>
      </c>
      <c r="M945" s="17" t="s">
        <v>227</v>
      </c>
      <c r="N945" s="17" t="s">
        <v>227</v>
      </c>
      <c r="O945" s="17" t="s">
        <v>227</v>
      </c>
      <c r="P945" s="17" t="s">
        <v>227</v>
      </c>
      <c r="Q945" s="17" t="s">
        <v>227</v>
      </c>
      <c r="R945" s="17" t="s">
        <v>227</v>
      </c>
      <c r="S945" s="17" t="s">
        <v>227</v>
      </c>
      <c r="T945" s="15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</v>
      </c>
    </row>
    <row r="946" spans="1:65">
      <c r="A946" s="30"/>
      <c r="B946" s="19" t="s">
        <v>228</v>
      </c>
      <c r="C946" s="9" t="s">
        <v>228</v>
      </c>
      <c r="D946" s="151" t="s">
        <v>230</v>
      </c>
      <c r="E946" s="152" t="s">
        <v>233</v>
      </c>
      <c r="F946" s="152" t="s">
        <v>234</v>
      </c>
      <c r="G946" s="152" t="s">
        <v>236</v>
      </c>
      <c r="H946" s="152" t="s">
        <v>237</v>
      </c>
      <c r="I946" s="152" t="s">
        <v>238</v>
      </c>
      <c r="J946" s="152" t="s">
        <v>239</v>
      </c>
      <c r="K946" s="152" t="s">
        <v>240</v>
      </c>
      <c r="L946" s="152" t="s">
        <v>280</v>
      </c>
      <c r="M946" s="152" t="s">
        <v>243</v>
      </c>
      <c r="N946" s="152" t="s">
        <v>244</v>
      </c>
      <c r="O946" s="152" t="s">
        <v>245</v>
      </c>
      <c r="P946" s="152" t="s">
        <v>246</v>
      </c>
      <c r="Q946" s="152" t="s">
        <v>247</v>
      </c>
      <c r="R946" s="152" t="s">
        <v>248</v>
      </c>
      <c r="S946" s="152" t="s">
        <v>250</v>
      </c>
      <c r="T946" s="15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 t="s">
        <v>3</v>
      </c>
    </row>
    <row r="947" spans="1:65">
      <c r="A947" s="30"/>
      <c r="B947" s="19"/>
      <c r="C947" s="9"/>
      <c r="D947" s="10" t="s">
        <v>300</v>
      </c>
      <c r="E947" s="11" t="s">
        <v>300</v>
      </c>
      <c r="F947" s="11" t="s">
        <v>301</v>
      </c>
      <c r="G947" s="11" t="s">
        <v>300</v>
      </c>
      <c r="H947" s="11" t="s">
        <v>301</v>
      </c>
      <c r="I947" s="11" t="s">
        <v>301</v>
      </c>
      <c r="J947" s="11" t="s">
        <v>301</v>
      </c>
      <c r="K947" s="11" t="s">
        <v>301</v>
      </c>
      <c r="L947" s="11" t="s">
        <v>301</v>
      </c>
      <c r="M947" s="11" t="s">
        <v>300</v>
      </c>
      <c r="N947" s="11" t="s">
        <v>300</v>
      </c>
      <c r="O947" s="11" t="s">
        <v>301</v>
      </c>
      <c r="P947" s="11" t="s">
        <v>300</v>
      </c>
      <c r="Q947" s="11" t="s">
        <v>300</v>
      </c>
      <c r="R947" s="11" t="s">
        <v>300</v>
      </c>
      <c r="S947" s="11" t="s">
        <v>301</v>
      </c>
      <c r="T947" s="15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2</v>
      </c>
    </row>
    <row r="948" spans="1:65">
      <c r="A948" s="30"/>
      <c r="B948" s="19"/>
      <c r="C948" s="9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15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3</v>
      </c>
    </row>
    <row r="949" spans="1:65">
      <c r="A949" s="30"/>
      <c r="B949" s="18">
        <v>1</v>
      </c>
      <c r="C949" s="14">
        <v>1</v>
      </c>
      <c r="D949" s="22">
        <v>1.01</v>
      </c>
      <c r="E949" s="22">
        <v>0.95753964171074035</v>
      </c>
      <c r="F949" s="22">
        <v>0.95</v>
      </c>
      <c r="G949" s="22">
        <v>0.87</v>
      </c>
      <c r="H949" s="22">
        <v>0.87</v>
      </c>
      <c r="I949" s="22">
        <v>0.94</v>
      </c>
      <c r="J949" s="22">
        <v>1.01</v>
      </c>
      <c r="K949" s="22">
        <v>0.98</v>
      </c>
      <c r="L949" s="22">
        <v>0.96</v>
      </c>
      <c r="M949" s="147">
        <v>0.33139562421241497</v>
      </c>
      <c r="N949" s="22">
        <v>0.93</v>
      </c>
      <c r="O949" s="22">
        <v>0.96</v>
      </c>
      <c r="P949" s="22">
        <v>1.02</v>
      </c>
      <c r="Q949" s="22">
        <v>0.82599999999999996</v>
      </c>
      <c r="R949" s="22">
        <v>0.81</v>
      </c>
      <c r="S949" s="147">
        <v>0.8</v>
      </c>
      <c r="T949" s="15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>
        <v>1</v>
      </c>
      <c r="C950" s="9">
        <v>2</v>
      </c>
      <c r="D950" s="11">
        <v>1.03</v>
      </c>
      <c r="E950" s="11">
        <v>0.93348549875379616</v>
      </c>
      <c r="F950" s="11">
        <v>0.93</v>
      </c>
      <c r="G950" s="11">
        <v>0.88</v>
      </c>
      <c r="H950" s="11">
        <v>0.88</v>
      </c>
      <c r="I950" s="11">
        <v>0.97000000000000008</v>
      </c>
      <c r="J950" s="11">
        <v>1</v>
      </c>
      <c r="K950" s="11">
        <v>0.94</v>
      </c>
      <c r="L950" s="11">
        <v>0.94</v>
      </c>
      <c r="M950" s="148">
        <v>0.27172133220900502</v>
      </c>
      <c r="N950" s="11">
        <v>0.95</v>
      </c>
      <c r="O950" s="11">
        <v>0.98</v>
      </c>
      <c r="P950" s="11">
        <v>1.01</v>
      </c>
      <c r="Q950" s="11">
        <v>0.82599999999999996</v>
      </c>
      <c r="R950" s="11">
        <v>0.81</v>
      </c>
      <c r="S950" s="148">
        <v>0.9</v>
      </c>
      <c r="T950" s="15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23</v>
      </c>
    </row>
    <row r="951" spans="1:65">
      <c r="A951" s="30"/>
      <c r="B951" s="19">
        <v>1</v>
      </c>
      <c r="C951" s="9">
        <v>3</v>
      </c>
      <c r="D951" s="11">
        <v>1</v>
      </c>
      <c r="E951" s="11">
        <v>0.95248214674755793</v>
      </c>
      <c r="F951" s="11">
        <v>0.95</v>
      </c>
      <c r="G951" s="11">
        <v>0.84</v>
      </c>
      <c r="H951" s="11">
        <v>0.9</v>
      </c>
      <c r="I951" s="11">
        <v>0.95</v>
      </c>
      <c r="J951" s="11">
        <v>1.02</v>
      </c>
      <c r="K951" s="11">
        <v>0.9900000000000001</v>
      </c>
      <c r="L951" s="11">
        <v>0.94</v>
      </c>
      <c r="M951" s="148">
        <v>0.27409208345772001</v>
      </c>
      <c r="N951" s="11">
        <v>0.93</v>
      </c>
      <c r="O951" s="11">
        <v>0.97000000000000008</v>
      </c>
      <c r="P951" s="11">
        <v>1</v>
      </c>
      <c r="Q951" s="11">
        <v>0.89900000000000002</v>
      </c>
      <c r="R951" s="11">
        <v>0.8</v>
      </c>
      <c r="S951" s="148">
        <v>1</v>
      </c>
      <c r="T951" s="15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16</v>
      </c>
    </row>
    <row r="952" spans="1:65">
      <c r="A952" s="30"/>
      <c r="B952" s="19">
        <v>1</v>
      </c>
      <c r="C952" s="9">
        <v>4</v>
      </c>
      <c r="D952" s="11">
        <v>1.03</v>
      </c>
      <c r="E952" s="11">
        <v>0.95953642583946874</v>
      </c>
      <c r="F952" s="11">
        <v>0.95</v>
      </c>
      <c r="G952" s="11">
        <v>0.85</v>
      </c>
      <c r="H952" s="11">
        <v>0.89</v>
      </c>
      <c r="I952" s="11">
        <v>0.95</v>
      </c>
      <c r="J952" s="11">
        <v>1.01</v>
      </c>
      <c r="K952" s="11">
        <v>0.94</v>
      </c>
      <c r="L952" s="11">
        <v>0.95</v>
      </c>
      <c r="M952" s="148">
        <v>0.28543289734801253</v>
      </c>
      <c r="N952" s="11">
        <v>0.95</v>
      </c>
      <c r="O952" s="11">
        <v>0.92</v>
      </c>
      <c r="P952" s="11">
        <v>1.02</v>
      </c>
      <c r="Q952" s="149">
        <v>0.627</v>
      </c>
      <c r="R952" s="11">
        <v>0.8</v>
      </c>
      <c r="S952" s="148">
        <v>1</v>
      </c>
      <c r="T952" s="15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0.93371688601882907</v>
      </c>
    </row>
    <row r="953" spans="1:65">
      <c r="A953" s="30"/>
      <c r="B953" s="19">
        <v>1</v>
      </c>
      <c r="C953" s="9">
        <v>5</v>
      </c>
      <c r="D953" s="11">
        <v>1.02</v>
      </c>
      <c r="E953" s="11">
        <v>0.99798802372813056</v>
      </c>
      <c r="F953" s="11">
        <v>0.96</v>
      </c>
      <c r="G953" s="11">
        <v>0.88</v>
      </c>
      <c r="H953" s="11">
        <v>0.9</v>
      </c>
      <c r="I953" s="11">
        <v>1.03</v>
      </c>
      <c r="J953" s="11">
        <v>1</v>
      </c>
      <c r="K953" s="11">
        <v>0.98</v>
      </c>
      <c r="L953" s="11">
        <v>0.96</v>
      </c>
      <c r="M953" s="148">
        <v>0.2948782381919125</v>
      </c>
      <c r="N953" s="11">
        <v>0.95</v>
      </c>
      <c r="O953" s="11">
        <v>0.95</v>
      </c>
      <c r="P953" s="11">
        <v>1</v>
      </c>
      <c r="Q953" s="11">
        <v>0.73299999999999998</v>
      </c>
      <c r="R953" s="11">
        <v>0.81</v>
      </c>
      <c r="S953" s="148">
        <v>0.9</v>
      </c>
      <c r="T953" s="15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67</v>
      </c>
    </row>
    <row r="954" spans="1:65">
      <c r="A954" s="30"/>
      <c r="B954" s="19">
        <v>1</v>
      </c>
      <c r="C954" s="9">
        <v>6</v>
      </c>
      <c r="D954" s="11">
        <v>1</v>
      </c>
      <c r="E954" s="11">
        <v>0.98678668880194054</v>
      </c>
      <c r="F954" s="11">
        <v>0.95</v>
      </c>
      <c r="G954" s="11">
        <v>0.84</v>
      </c>
      <c r="H954" s="11">
        <v>0.89</v>
      </c>
      <c r="I954" s="11">
        <v>0.93</v>
      </c>
      <c r="J954" s="11">
        <v>1.01</v>
      </c>
      <c r="K954" s="11">
        <v>0.97000000000000008</v>
      </c>
      <c r="L954" s="11">
        <v>0.95</v>
      </c>
      <c r="M954" s="148">
        <v>0.30416306270659249</v>
      </c>
      <c r="N954" s="11">
        <v>0.92</v>
      </c>
      <c r="O954" s="11">
        <v>0.97000000000000008</v>
      </c>
      <c r="P954" s="11">
        <v>1.02</v>
      </c>
      <c r="Q954" s="11">
        <v>0.70299999999999996</v>
      </c>
      <c r="R954" s="11">
        <v>0.79</v>
      </c>
      <c r="S954" s="148">
        <v>0.9</v>
      </c>
      <c r="T954" s="15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20" t="s">
        <v>260</v>
      </c>
      <c r="C955" s="12"/>
      <c r="D955" s="23">
        <v>1.0149999999999999</v>
      </c>
      <c r="E955" s="23">
        <v>0.96463640426360575</v>
      </c>
      <c r="F955" s="23">
        <v>0.94833333333333336</v>
      </c>
      <c r="G955" s="23">
        <v>0.86</v>
      </c>
      <c r="H955" s="23">
        <v>0.88833333333333331</v>
      </c>
      <c r="I955" s="23">
        <v>0.96166666666666678</v>
      </c>
      <c r="J955" s="23">
        <v>1.0083333333333333</v>
      </c>
      <c r="K955" s="23">
        <v>0.96666666666666667</v>
      </c>
      <c r="L955" s="23">
        <v>0.95000000000000007</v>
      </c>
      <c r="M955" s="23">
        <v>0.29361387302094294</v>
      </c>
      <c r="N955" s="23">
        <v>0.93833333333333335</v>
      </c>
      <c r="O955" s="23">
        <v>0.95833333333333337</v>
      </c>
      <c r="P955" s="23">
        <v>1.0116666666666667</v>
      </c>
      <c r="Q955" s="23">
        <v>0.76900000000000002</v>
      </c>
      <c r="R955" s="23">
        <v>0.80333333333333323</v>
      </c>
      <c r="S955" s="23">
        <v>0.91666666666666685</v>
      </c>
      <c r="T955" s="15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261</v>
      </c>
      <c r="C956" s="29"/>
      <c r="D956" s="11">
        <v>1.0150000000000001</v>
      </c>
      <c r="E956" s="11">
        <v>0.9585380337751046</v>
      </c>
      <c r="F956" s="11">
        <v>0.95</v>
      </c>
      <c r="G956" s="11">
        <v>0.86</v>
      </c>
      <c r="H956" s="11">
        <v>0.89</v>
      </c>
      <c r="I956" s="11">
        <v>0.95</v>
      </c>
      <c r="J956" s="11">
        <v>1.01</v>
      </c>
      <c r="K956" s="11">
        <v>0.97500000000000009</v>
      </c>
      <c r="L956" s="11">
        <v>0.95</v>
      </c>
      <c r="M956" s="11">
        <v>0.29015556776996254</v>
      </c>
      <c r="N956" s="11">
        <v>0.94</v>
      </c>
      <c r="O956" s="11">
        <v>0.96500000000000008</v>
      </c>
      <c r="P956" s="11">
        <v>1.0150000000000001</v>
      </c>
      <c r="Q956" s="11">
        <v>0.77949999999999997</v>
      </c>
      <c r="R956" s="11">
        <v>0.80500000000000005</v>
      </c>
      <c r="S956" s="11">
        <v>0.9</v>
      </c>
      <c r="T956" s="15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262</v>
      </c>
      <c r="C957" s="29"/>
      <c r="D957" s="24">
        <v>1.3784048752090234E-2</v>
      </c>
      <c r="E957" s="24">
        <v>2.3653517009280329E-2</v>
      </c>
      <c r="F957" s="24">
        <v>9.8319208025017188E-3</v>
      </c>
      <c r="G957" s="24">
        <v>1.8973665961010293E-2</v>
      </c>
      <c r="H957" s="24">
        <v>1.1690451944500132E-2</v>
      </c>
      <c r="I957" s="24">
        <v>3.6009258068817079E-2</v>
      </c>
      <c r="J957" s="24">
        <v>7.5277265270908165E-3</v>
      </c>
      <c r="K957" s="24">
        <v>2.1602468994692915E-2</v>
      </c>
      <c r="L957" s="24">
        <v>8.9442719099991665E-3</v>
      </c>
      <c r="M957" s="24">
        <v>2.2215565350978041E-2</v>
      </c>
      <c r="N957" s="24">
        <v>1.329160135825121E-2</v>
      </c>
      <c r="O957" s="24">
        <v>2.1369760566432812E-2</v>
      </c>
      <c r="P957" s="24">
        <v>9.8319208025017604E-3</v>
      </c>
      <c r="Q957" s="24">
        <v>9.9210886499416076E-2</v>
      </c>
      <c r="R957" s="24">
        <v>8.1649658092772665E-3</v>
      </c>
      <c r="S957" s="24">
        <v>7.5277265270908084E-2</v>
      </c>
      <c r="T957" s="203"/>
      <c r="U957" s="204"/>
      <c r="V957" s="204"/>
      <c r="W957" s="204"/>
      <c r="X957" s="204"/>
      <c r="Y957" s="204"/>
      <c r="Z957" s="204"/>
      <c r="AA957" s="204"/>
      <c r="AB957" s="204"/>
      <c r="AC957" s="204"/>
      <c r="AD957" s="204"/>
      <c r="AE957" s="204"/>
      <c r="AF957" s="204"/>
      <c r="AG957" s="204"/>
      <c r="AH957" s="204"/>
      <c r="AI957" s="204"/>
      <c r="AJ957" s="204"/>
      <c r="AK957" s="204"/>
      <c r="AL957" s="204"/>
      <c r="AM957" s="204"/>
      <c r="AN957" s="204"/>
      <c r="AO957" s="204"/>
      <c r="AP957" s="204"/>
      <c r="AQ957" s="204"/>
      <c r="AR957" s="204"/>
      <c r="AS957" s="204"/>
      <c r="AT957" s="204"/>
      <c r="AU957" s="204"/>
      <c r="AV957" s="204"/>
      <c r="AW957" s="204"/>
      <c r="AX957" s="204"/>
      <c r="AY957" s="204"/>
      <c r="AZ957" s="204"/>
      <c r="BA957" s="204"/>
      <c r="BB957" s="204"/>
      <c r="BC957" s="204"/>
      <c r="BD957" s="204"/>
      <c r="BE957" s="204"/>
      <c r="BF957" s="204"/>
      <c r="BG957" s="204"/>
      <c r="BH957" s="204"/>
      <c r="BI957" s="204"/>
      <c r="BJ957" s="204"/>
      <c r="BK957" s="204"/>
      <c r="BL957" s="204"/>
      <c r="BM957" s="56"/>
    </row>
    <row r="958" spans="1:65">
      <c r="A958" s="30"/>
      <c r="B958" s="3" t="s">
        <v>86</v>
      </c>
      <c r="C958" s="29"/>
      <c r="D958" s="13">
        <v>1.3580343598118459E-2</v>
      </c>
      <c r="E958" s="13">
        <v>2.4520655559684374E-2</v>
      </c>
      <c r="F958" s="13">
        <v>1.0367579053604624E-2</v>
      </c>
      <c r="G958" s="13">
        <v>2.2062402280244527E-2</v>
      </c>
      <c r="H958" s="13">
        <v>1.3159983427204652E-2</v>
      </c>
      <c r="I958" s="13">
        <v>3.7444635773466628E-2</v>
      </c>
      <c r="J958" s="13">
        <v>7.465513911164446E-3</v>
      </c>
      <c r="K958" s="13">
        <v>2.2347381718647842E-2</v>
      </c>
      <c r="L958" s="13">
        <v>9.4150230631570159E-3</v>
      </c>
      <c r="M958" s="13">
        <v>7.5662519357160771E-2</v>
      </c>
      <c r="N958" s="13">
        <v>1.4165116900445338E-2</v>
      </c>
      <c r="O958" s="13">
        <v>2.2298880591060326E-2</v>
      </c>
      <c r="P958" s="13">
        <v>9.7185378607925147E-3</v>
      </c>
      <c r="Q958" s="13">
        <v>0.12901285630613274</v>
      </c>
      <c r="R958" s="13">
        <v>1.0163857853872117E-2</v>
      </c>
      <c r="S958" s="13">
        <v>8.2120653022808798E-2</v>
      </c>
      <c r="T958" s="15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263</v>
      </c>
      <c r="C959" s="29"/>
      <c r="D959" s="13">
        <v>8.7053276210677488E-2</v>
      </c>
      <c r="E959" s="13">
        <v>3.3114446903290906E-2</v>
      </c>
      <c r="F959" s="13">
        <v>1.5654046246101228E-2</v>
      </c>
      <c r="G959" s="13">
        <v>-7.8949933456962773E-2</v>
      </c>
      <c r="H959" s="13">
        <v>-4.8605260722017762E-2</v>
      </c>
      <c r="I959" s="13">
        <v>2.9933892239016435E-2</v>
      </c>
      <c r="J959" s="13">
        <v>7.9913353214219995E-2</v>
      </c>
      <c r="K959" s="13">
        <v>3.5288834486359555E-2</v>
      </c>
      <c r="L959" s="13">
        <v>1.7439026995215601E-2</v>
      </c>
      <c r="M959" s="13">
        <v>-0.68554293339081585</v>
      </c>
      <c r="N959" s="13">
        <v>4.9441617514145442E-3</v>
      </c>
      <c r="O959" s="13">
        <v>2.6363930740787689E-2</v>
      </c>
      <c r="P959" s="13">
        <v>8.3483314712448742E-2</v>
      </c>
      <c r="Q959" s="13">
        <v>-0.17640988235860977</v>
      </c>
      <c r="R959" s="13">
        <v>-0.13963927892685291</v>
      </c>
      <c r="S959" s="13">
        <v>-1.826058798707253E-2</v>
      </c>
      <c r="T959" s="15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46" t="s">
        <v>264</v>
      </c>
      <c r="C960" s="47"/>
      <c r="D960" s="45">
        <v>0.75</v>
      </c>
      <c r="E960" s="45">
        <v>0.17</v>
      </c>
      <c r="F960" s="45">
        <v>0.02</v>
      </c>
      <c r="G960" s="45">
        <v>1.04</v>
      </c>
      <c r="H960" s="45">
        <v>0.71</v>
      </c>
      <c r="I960" s="45">
        <v>0.13</v>
      </c>
      <c r="J960" s="45">
        <v>0.67</v>
      </c>
      <c r="K960" s="45">
        <v>0.19</v>
      </c>
      <c r="L960" s="45">
        <v>0</v>
      </c>
      <c r="M960" s="45">
        <v>7.59</v>
      </c>
      <c r="N960" s="45">
        <v>0.13</v>
      </c>
      <c r="O960" s="45">
        <v>0.1</v>
      </c>
      <c r="P960" s="45">
        <v>0.71</v>
      </c>
      <c r="Q960" s="45">
        <v>2.09</v>
      </c>
      <c r="R960" s="45">
        <v>1.7</v>
      </c>
      <c r="S960" s="45" t="s">
        <v>265</v>
      </c>
      <c r="T960" s="15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B961" s="31" t="s">
        <v>307</v>
      </c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BM961" s="55"/>
    </row>
    <row r="962" spans="1:65">
      <c r="BM962" s="55"/>
    </row>
    <row r="963" spans="1:65" ht="15">
      <c r="B963" s="8" t="s">
        <v>593</v>
      </c>
      <c r="BM963" s="28" t="s">
        <v>287</v>
      </c>
    </row>
    <row r="964" spans="1:65" ht="15">
      <c r="A964" s="25" t="s">
        <v>65</v>
      </c>
      <c r="B964" s="18" t="s">
        <v>112</v>
      </c>
      <c r="C964" s="15" t="s">
        <v>113</v>
      </c>
      <c r="D964" s="16" t="s">
        <v>227</v>
      </c>
      <c r="E964" s="17" t="s">
        <v>227</v>
      </c>
      <c r="F964" s="17" t="s">
        <v>227</v>
      </c>
      <c r="G964" s="17" t="s">
        <v>227</v>
      </c>
      <c r="H964" s="17" t="s">
        <v>227</v>
      </c>
      <c r="I964" s="15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228</v>
      </c>
      <c r="C965" s="9" t="s">
        <v>228</v>
      </c>
      <c r="D965" s="151" t="s">
        <v>233</v>
      </c>
      <c r="E965" s="152" t="s">
        <v>234</v>
      </c>
      <c r="F965" s="152" t="s">
        <v>236</v>
      </c>
      <c r="G965" s="152" t="s">
        <v>243</v>
      </c>
      <c r="H965" s="152" t="s">
        <v>246</v>
      </c>
      <c r="I965" s="15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300</v>
      </c>
      <c r="E966" s="11" t="s">
        <v>301</v>
      </c>
      <c r="F966" s="11" t="s">
        <v>300</v>
      </c>
      <c r="G966" s="11" t="s">
        <v>300</v>
      </c>
      <c r="H966" s="11" t="s">
        <v>300</v>
      </c>
      <c r="I966" s="15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15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8">
        <v>1</v>
      </c>
      <c r="C968" s="14">
        <v>1</v>
      </c>
      <c r="D968" s="22">
        <v>0.23921176305171599</v>
      </c>
      <c r="E968" s="22">
        <v>0.3</v>
      </c>
      <c r="F968" s="22">
        <v>0.22</v>
      </c>
      <c r="G968" s="22">
        <v>0.14424352665787499</v>
      </c>
      <c r="H968" s="22">
        <v>0.27</v>
      </c>
      <c r="I968" s="15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0.23339420376297904</v>
      </c>
      <c r="E969" s="11">
        <v>0.2</v>
      </c>
      <c r="F969" s="11">
        <v>0.21</v>
      </c>
      <c r="G969" s="11">
        <v>0.12632124512565099</v>
      </c>
      <c r="H969" s="11">
        <v>0.28000000000000003</v>
      </c>
      <c r="I969" s="15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24</v>
      </c>
    </row>
    <row r="970" spans="1:65">
      <c r="A970" s="30"/>
      <c r="B970" s="19">
        <v>1</v>
      </c>
      <c r="C970" s="9">
        <v>3</v>
      </c>
      <c r="D970" s="11">
        <v>0.24907985946395386</v>
      </c>
      <c r="E970" s="11">
        <v>0.3</v>
      </c>
      <c r="F970" s="11">
        <v>0.21</v>
      </c>
      <c r="G970" s="11">
        <v>0.122293758328808</v>
      </c>
      <c r="H970" s="11">
        <v>0.27</v>
      </c>
      <c r="I970" s="15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0.23962866518450565</v>
      </c>
      <c r="E971" s="11">
        <v>0.3</v>
      </c>
      <c r="F971" s="11">
        <v>0.2</v>
      </c>
      <c r="G971" s="11">
        <v>0.15290544258302399</v>
      </c>
      <c r="H971" s="11">
        <v>0.28999999999999998</v>
      </c>
      <c r="I971" s="15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0.226744125784786</v>
      </c>
    </row>
    <row r="972" spans="1:65">
      <c r="A972" s="30"/>
      <c r="B972" s="19">
        <v>1</v>
      </c>
      <c r="C972" s="9">
        <v>5</v>
      </c>
      <c r="D972" s="11">
        <v>0.2506221176616506</v>
      </c>
      <c r="E972" s="11">
        <v>0.3</v>
      </c>
      <c r="F972" s="11">
        <v>0.21</v>
      </c>
      <c r="G972" s="11">
        <v>0.131045019891561</v>
      </c>
      <c r="H972" s="11">
        <v>0.27</v>
      </c>
      <c r="I972" s="15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40</v>
      </c>
    </row>
    <row r="973" spans="1:65">
      <c r="A973" s="30"/>
      <c r="B973" s="19">
        <v>1</v>
      </c>
      <c r="C973" s="9">
        <v>6</v>
      </c>
      <c r="D973" s="11">
        <v>0.25135142718991504</v>
      </c>
      <c r="E973" s="11">
        <v>0.2</v>
      </c>
      <c r="F973" s="11">
        <v>0.2</v>
      </c>
      <c r="G973" s="11">
        <v>0.13222674464193299</v>
      </c>
      <c r="H973" s="11">
        <v>0.3</v>
      </c>
      <c r="I973" s="15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260</v>
      </c>
      <c r="C974" s="12"/>
      <c r="D974" s="23">
        <v>0.24388133938578671</v>
      </c>
      <c r="E974" s="23">
        <v>0.26666666666666666</v>
      </c>
      <c r="F974" s="23">
        <v>0.20833333333333334</v>
      </c>
      <c r="G974" s="23">
        <v>0.134839289538142</v>
      </c>
      <c r="H974" s="23">
        <v>0.28000000000000003</v>
      </c>
      <c r="I974" s="15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261</v>
      </c>
      <c r="C975" s="29"/>
      <c r="D975" s="11">
        <v>0.24435426232422974</v>
      </c>
      <c r="E975" s="11">
        <v>0.3</v>
      </c>
      <c r="F975" s="11">
        <v>0.21</v>
      </c>
      <c r="G975" s="11">
        <v>0.131635882266747</v>
      </c>
      <c r="H975" s="11">
        <v>0.27500000000000002</v>
      </c>
      <c r="I975" s="15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262</v>
      </c>
      <c r="C976" s="29"/>
      <c r="D976" s="24">
        <v>7.4583524875399794E-3</v>
      </c>
      <c r="E976" s="24">
        <v>5.1639777949432177E-2</v>
      </c>
      <c r="F976" s="24">
        <v>7.5277265270908052E-3</v>
      </c>
      <c r="G976" s="24">
        <v>1.1541185975180187E-2</v>
      </c>
      <c r="H976" s="24">
        <v>1.2649110640673504E-2</v>
      </c>
      <c r="I976" s="15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86</v>
      </c>
      <c r="C977" s="29"/>
      <c r="D977" s="13">
        <v>3.0581890792972449E-2</v>
      </c>
      <c r="E977" s="13">
        <v>0.19364916731037066</v>
      </c>
      <c r="F977" s="13">
        <v>3.6133087330035861E-2</v>
      </c>
      <c r="G977" s="13">
        <v>8.5592159486390137E-2</v>
      </c>
      <c r="H977" s="13">
        <v>4.517539514526251E-2</v>
      </c>
      <c r="I977" s="15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263</v>
      </c>
      <c r="C978" s="29"/>
      <c r="D978" s="13">
        <v>7.5579526224491822E-2</v>
      </c>
      <c r="E978" s="13">
        <v>0.17606868863175351</v>
      </c>
      <c r="F978" s="13">
        <v>-8.1196337006442465E-2</v>
      </c>
      <c r="G978" s="13">
        <v>-0.40532400091315002</v>
      </c>
      <c r="H978" s="13">
        <v>0.23487212306334149</v>
      </c>
      <c r="I978" s="15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264</v>
      </c>
      <c r="C979" s="47"/>
      <c r="D979" s="45">
        <v>0</v>
      </c>
      <c r="E979" s="45">
        <v>0.43</v>
      </c>
      <c r="F979" s="45">
        <v>0.67</v>
      </c>
      <c r="G979" s="45">
        <v>2.0699999999999998</v>
      </c>
      <c r="H979" s="45">
        <v>0.69</v>
      </c>
      <c r="I979" s="15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BM980" s="55"/>
    </row>
    <row r="981" spans="1:65" ht="15">
      <c r="B981" s="8" t="s">
        <v>594</v>
      </c>
      <c r="BM981" s="28" t="s">
        <v>67</v>
      </c>
    </row>
    <row r="982" spans="1:65" ht="15">
      <c r="A982" s="25" t="s">
        <v>32</v>
      </c>
      <c r="B982" s="18" t="s">
        <v>112</v>
      </c>
      <c r="C982" s="15" t="s">
        <v>113</v>
      </c>
      <c r="D982" s="16" t="s">
        <v>227</v>
      </c>
      <c r="E982" s="17" t="s">
        <v>227</v>
      </c>
      <c r="F982" s="17" t="s">
        <v>227</v>
      </c>
      <c r="G982" s="17" t="s">
        <v>227</v>
      </c>
      <c r="H982" s="17" t="s">
        <v>227</v>
      </c>
      <c r="I982" s="17" t="s">
        <v>227</v>
      </c>
      <c r="J982" s="17" t="s">
        <v>227</v>
      </c>
      <c r="K982" s="17" t="s">
        <v>227</v>
      </c>
      <c r="L982" s="17" t="s">
        <v>227</v>
      </c>
      <c r="M982" s="17" t="s">
        <v>227</v>
      </c>
      <c r="N982" s="17" t="s">
        <v>227</v>
      </c>
      <c r="O982" s="17" t="s">
        <v>227</v>
      </c>
      <c r="P982" s="17" t="s">
        <v>227</v>
      </c>
      <c r="Q982" s="17" t="s">
        <v>227</v>
      </c>
      <c r="R982" s="17" t="s">
        <v>227</v>
      </c>
      <c r="S982" s="17" t="s">
        <v>227</v>
      </c>
      <c r="T982" s="17" t="s">
        <v>227</v>
      </c>
      <c r="U982" s="15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228</v>
      </c>
      <c r="C983" s="9" t="s">
        <v>228</v>
      </c>
      <c r="D983" s="151" t="s">
        <v>230</v>
      </c>
      <c r="E983" s="152" t="s">
        <v>231</v>
      </c>
      <c r="F983" s="152" t="s">
        <v>233</v>
      </c>
      <c r="G983" s="152" t="s">
        <v>234</v>
      </c>
      <c r="H983" s="152" t="s">
        <v>236</v>
      </c>
      <c r="I983" s="152" t="s">
        <v>237</v>
      </c>
      <c r="J983" s="152" t="s">
        <v>238</v>
      </c>
      <c r="K983" s="152" t="s">
        <v>239</v>
      </c>
      <c r="L983" s="152" t="s">
        <v>240</v>
      </c>
      <c r="M983" s="152" t="s">
        <v>280</v>
      </c>
      <c r="N983" s="152" t="s">
        <v>243</v>
      </c>
      <c r="O983" s="152" t="s">
        <v>244</v>
      </c>
      <c r="P983" s="152" t="s">
        <v>245</v>
      </c>
      <c r="Q983" s="152" t="s">
        <v>246</v>
      </c>
      <c r="R983" s="152" t="s">
        <v>247</v>
      </c>
      <c r="S983" s="152" t="s">
        <v>248</v>
      </c>
      <c r="T983" s="152" t="s">
        <v>250</v>
      </c>
      <c r="U983" s="15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3</v>
      </c>
    </row>
    <row r="984" spans="1:65">
      <c r="A984" s="30"/>
      <c r="B984" s="19"/>
      <c r="C984" s="9"/>
      <c r="D984" s="10" t="s">
        <v>300</v>
      </c>
      <c r="E984" s="11" t="s">
        <v>281</v>
      </c>
      <c r="F984" s="11" t="s">
        <v>300</v>
      </c>
      <c r="G984" s="11" t="s">
        <v>301</v>
      </c>
      <c r="H984" s="11" t="s">
        <v>300</v>
      </c>
      <c r="I984" s="11" t="s">
        <v>301</v>
      </c>
      <c r="J984" s="11" t="s">
        <v>301</v>
      </c>
      <c r="K984" s="11" t="s">
        <v>301</v>
      </c>
      <c r="L984" s="11" t="s">
        <v>301</v>
      </c>
      <c r="M984" s="11" t="s">
        <v>301</v>
      </c>
      <c r="N984" s="11" t="s">
        <v>300</v>
      </c>
      <c r="O984" s="11" t="s">
        <v>300</v>
      </c>
      <c r="P984" s="11" t="s">
        <v>301</v>
      </c>
      <c r="Q984" s="11" t="s">
        <v>300</v>
      </c>
      <c r="R984" s="11" t="s">
        <v>300</v>
      </c>
      <c r="S984" s="11" t="s">
        <v>300</v>
      </c>
      <c r="T984" s="11" t="s">
        <v>301</v>
      </c>
      <c r="U984" s="15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9"/>
      <c r="C985" s="9"/>
      <c r="D985" s="26"/>
      <c r="E985" s="26" t="s">
        <v>305</v>
      </c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15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2">
        <v>2.96</v>
      </c>
      <c r="E986" s="147">
        <v>1.76545947613</v>
      </c>
      <c r="F986" s="147" t="s">
        <v>106</v>
      </c>
      <c r="G986" s="22">
        <v>2.8</v>
      </c>
      <c r="H986" s="22">
        <v>2.87</v>
      </c>
      <c r="I986" s="22">
        <v>2.8</v>
      </c>
      <c r="J986" s="22">
        <v>2.5</v>
      </c>
      <c r="K986" s="22">
        <v>3</v>
      </c>
      <c r="L986" s="22">
        <v>2.7</v>
      </c>
      <c r="M986" s="22">
        <v>2.9</v>
      </c>
      <c r="N986" s="147">
        <v>2.1420069806418001</v>
      </c>
      <c r="O986" s="22">
        <v>2.89</v>
      </c>
      <c r="P986" s="22">
        <v>3</v>
      </c>
      <c r="Q986" s="22">
        <v>3.03</v>
      </c>
      <c r="R986" s="147">
        <v>1.99</v>
      </c>
      <c r="S986" s="22">
        <v>3.21</v>
      </c>
      <c r="T986" s="22">
        <v>2.9</v>
      </c>
      <c r="U986" s="15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>
        <v>1</v>
      </c>
      <c r="C987" s="9">
        <v>2</v>
      </c>
      <c r="D987" s="11">
        <v>3.04</v>
      </c>
      <c r="E987" s="148">
        <v>1.7552835353729344</v>
      </c>
      <c r="F987" s="148" t="s">
        <v>106</v>
      </c>
      <c r="G987" s="11">
        <v>2.7</v>
      </c>
      <c r="H987" s="11">
        <v>2.93</v>
      </c>
      <c r="I987" s="11">
        <v>2.8</v>
      </c>
      <c r="J987" s="11">
        <v>2.6</v>
      </c>
      <c r="K987" s="11">
        <v>3</v>
      </c>
      <c r="L987" s="11">
        <v>2.7</v>
      </c>
      <c r="M987" s="11">
        <v>2.7</v>
      </c>
      <c r="N987" s="148">
        <v>1.8963730449848599</v>
      </c>
      <c r="O987" s="11">
        <v>2.89</v>
      </c>
      <c r="P987" s="11">
        <v>2.9</v>
      </c>
      <c r="Q987" s="11">
        <v>3.02</v>
      </c>
      <c r="R987" s="148">
        <v>1.43</v>
      </c>
      <c r="S987" s="11">
        <v>3.19</v>
      </c>
      <c r="T987" s="11">
        <v>2.9</v>
      </c>
      <c r="U987" s="15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25</v>
      </c>
    </row>
    <row r="988" spans="1:65">
      <c r="A988" s="30"/>
      <c r="B988" s="19">
        <v>1</v>
      </c>
      <c r="C988" s="9">
        <v>3</v>
      </c>
      <c r="D988" s="11">
        <v>2.99</v>
      </c>
      <c r="E988" s="148">
        <v>1.7583275700200138</v>
      </c>
      <c r="F988" s="148" t="s">
        <v>106</v>
      </c>
      <c r="G988" s="11">
        <v>2.9</v>
      </c>
      <c r="H988" s="11">
        <v>2.98</v>
      </c>
      <c r="I988" s="11">
        <v>2.8</v>
      </c>
      <c r="J988" s="11">
        <v>2.5</v>
      </c>
      <c r="K988" s="11">
        <v>3</v>
      </c>
      <c r="L988" s="11">
        <v>2.8</v>
      </c>
      <c r="M988" s="11">
        <v>2.7</v>
      </c>
      <c r="N988" s="148">
        <v>1.7305253713347599</v>
      </c>
      <c r="O988" s="11">
        <v>2.95</v>
      </c>
      <c r="P988" s="11">
        <v>3</v>
      </c>
      <c r="Q988" s="11">
        <v>2.98</v>
      </c>
      <c r="R988" s="148">
        <v>1.71</v>
      </c>
      <c r="S988" s="11">
        <v>3.28</v>
      </c>
      <c r="T988" s="11">
        <v>2.9</v>
      </c>
      <c r="U988" s="15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16</v>
      </c>
    </row>
    <row r="989" spans="1:65">
      <c r="A989" s="30"/>
      <c r="B989" s="19">
        <v>1</v>
      </c>
      <c r="C989" s="9">
        <v>4</v>
      </c>
      <c r="D989" s="11">
        <v>2.93</v>
      </c>
      <c r="E989" s="148">
        <v>1.78190237173913</v>
      </c>
      <c r="F989" s="148" t="s">
        <v>106</v>
      </c>
      <c r="G989" s="11">
        <v>2.9</v>
      </c>
      <c r="H989" s="11">
        <v>2.86</v>
      </c>
      <c r="I989" s="11">
        <v>2.9</v>
      </c>
      <c r="J989" s="11">
        <v>2.7</v>
      </c>
      <c r="K989" s="11">
        <v>2.9</v>
      </c>
      <c r="L989" s="11">
        <v>2.8</v>
      </c>
      <c r="M989" s="11">
        <v>2.7</v>
      </c>
      <c r="N989" s="148">
        <v>1.9299022005462201</v>
      </c>
      <c r="O989" s="11">
        <v>2.95</v>
      </c>
      <c r="P989" s="11">
        <v>2.7</v>
      </c>
      <c r="Q989" s="11">
        <v>2.98</v>
      </c>
      <c r="R989" s="148">
        <v>1.69</v>
      </c>
      <c r="S989" s="11">
        <v>3.24</v>
      </c>
      <c r="T989" s="11">
        <v>3</v>
      </c>
      <c r="U989" s="15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2.8933333333333335</v>
      </c>
    </row>
    <row r="990" spans="1:65">
      <c r="A990" s="30"/>
      <c r="B990" s="19">
        <v>1</v>
      </c>
      <c r="C990" s="9">
        <v>5</v>
      </c>
      <c r="D990" s="11">
        <v>2.96</v>
      </c>
      <c r="E990" s="148">
        <v>1.80186049169425</v>
      </c>
      <c r="F990" s="148" t="s">
        <v>106</v>
      </c>
      <c r="G990" s="11">
        <v>2.9</v>
      </c>
      <c r="H990" s="11">
        <v>2.89</v>
      </c>
      <c r="I990" s="11">
        <v>3</v>
      </c>
      <c r="J990" s="11">
        <v>2.6</v>
      </c>
      <c r="K990" s="11">
        <v>2.9</v>
      </c>
      <c r="L990" s="11">
        <v>2.8</v>
      </c>
      <c r="M990" s="11">
        <v>2.8</v>
      </c>
      <c r="N990" s="148">
        <v>1.9861480499302497</v>
      </c>
      <c r="O990" s="11">
        <v>2.97</v>
      </c>
      <c r="P990" s="11">
        <v>2.7</v>
      </c>
      <c r="Q990" s="11">
        <v>3.13</v>
      </c>
      <c r="R990" s="148">
        <v>1.6</v>
      </c>
      <c r="S990" s="11">
        <v>3.26</v>
      </c>
      <c r="T990" s="11">
        <v>3</v>
      </c>
      <c r="U990" s="15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68</v>
      </c>
    </row>
    <row r="991" spans="1:65">
      <c r="A991" s="30"/>
      <c r="B991" s="19">
        <v>1</v>
      </c>
      <c r="C991" s="9">
        <v>6</v>
      </c>
      <c r="D991" s="11">
        <v>3</v>
      </c>
      <c r="E991" s="148">
        <v>1.7597971828097654</v>
      </c>
      <c r="F991" s="148" t="s">
        <v>106</v>
      </c>
      <c r="G991" s="11">
        <v>2.9</v>
      </c>
      <c r="H991" s="11">
        <v>2.93</v>
      </c>
      <c r="I991" s="11">
        <v>2.8</v>
      </c>
      <c r="J991" s="11">
        <v>2.6</v>
      </c>
      <c r="K991" s="11">
        <v>2.9</v>
      </c>
      <c r="L991" s="11">
        <v>2.8</v>
      </c>
      <c r="M991" s="11">
        <v>2.7</v>
      </c>
      <c r="N991" s="148">
        <v>2.0219553063119502</v>
      </c>
      <c r="O991" s="11">
        <v>2.88</v>
      </c>
      <c r="P991" s="11">
        <v>2.9</v>
      </c>
      <c r="Q991" s="11">
        <v>3.02</v>
      </c>
      <c r="R991" s="148">
        <v>1.87</v>
      </c>
      <c r="S991" s="11">
        <v>3.17</v>
      </c>
      <c r="T991" s="11">
        <v>2.9</v>
      </c>
      <c r="U991" s="15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20" t="s">
        <v>260</v>
      </c>
      <c r="C992" s="12"/>
      <c r="D992" s="23">
        <v>2.98</v>
      </c>
      <c r="E992" s="23">
        <v>1.7704384379610154</v>
      </c>
      <c r="F992" s="23" t="s">
        <v>661</v>
      </c>
      <c r="G992" s="23">
        <v>2.85</v>
      </c>
      <c r="H992" s="23">
        <v>2.91</v>
      </c>
      <c r="I992" s="23">
        <v>2.8499999999999996</v>
      </c>
      <c r="J992" s="23">
        <v>2.5833333333333335</v>
      </c>
      <c r="K992" s="23">
        <v>2.9499999999999997</v>
      </c>
      <c r="L992" s="23">
        <v>2.7666666666666671</v>
      </c>
      <c r="M992" s="23">
        <v>2.75</v>
      </c>
      <c r="N992" s="23">
        <v>1.9511518256249734</v>
      </c>
      <c r="O992" s="23">
        <v>2.9216666666666669</v>
      </c>
      <c r="P992" s="23">
        <v>2.8666666666666667</v>
      </c>
      <c r="Q992" s="23">
        <v>3.0266666666666668</v>
      </c>
      <c r="R992" s="23">
        <v>1.7149999999999999</v>
      </c>
      <c r="S992" s="23">
        <v>3.2250000000000001</v>
      </c>
      <c r="T992" s="23">
        <v>2.9333333333333331</v>
      </c>
      <c r="U992" s="15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261</v>
      </c>
      <c r="C993" s="29"/>
      <c r="D993" s="11">
        <v>2.9750000000000001</v>
      </c>
      <c r="E993" s="11">
        <v>1.7626283294698828</v>
      </c>
      <c r="F993" s="11" t="s">
        <v>661</v>
      </c>
      <c r="G993" s="11">
        <v>2.9</v>
      </c>
      <c r="H993" s="11">
        <v>2.91</v>
      </c>
      <c r="I993" s="11">
        <v>2.8</v>
      </c>
      <c r="J993" s="11">
        <v>2.6</v>
      </c>
      <c r="K993" s="11">
        <v>2.95</v>
      </c>
      <c r="L993" s="11">
        <v>2.8</v>
      </c>
      <c r="M993" s="11">
        <v>2.7</v>
      </c>
      <c r="N993" s="11">
        <v>1.958025125238235</v>
      </c>
      <c r="O993" s="11">
        <v>2.92</v>
      </c>
      <c r="P993" s="11">
        <v>2.9</v>
      </c>
      <c r="Q993" s="11">
        <v>3.02</v>
      </c>
      <c r="R993" s="11">
        <v>1.7</v>
      </c>
      <c r="S993" s="11">
        <v>3.2250000000000001</v>
      </c>
      <c r="T993" s="11">
        <v>2.9</v>
      </c>
      <c r="U993" s="15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262</v>
      </c>
      <c r="C994" s="29"/>
      <c r="D994" s="24">
        <v>3.8470768123342679E-2</v>
      </c>
      <c r="E994" s="24">
        <v>1.8072840426068052E-2</v>
      </c>
      <c r="F994" s="24" t="s">
        <v>661</v>
      </c>
      <c r="G994" s="24">
        <v>8.366600265340747E-2</v>
      </c>
      <c r="H994" s="24">
        <v>4.5166359162544883E-2</v>
      </c>
      <c r="I994" s="24">
        <v>8.3666002653407637E-2</v>
      </c>
      <c r="J994" s="24">
        <v>7.5277265270908167E-2</v>
      </c>
      <c r="K994" s="24">
        <v>5.4772255750516655E-2</v>
      </c>
      <c r="L994" s="24">
        <v>5.1639777949432038E-2</v>
      </c>
      <c r="M994" s="24">
        <v>8.3666002653407415E-2</v>
      </c>
      <c r="N994" s="24">
        <v>0.13768939864534971</v>
      </c>
      <c r="O994" s="24">
        <v>3.9200340134578848E-2</v>
      </c>
      <c r="P994" s="24">
        <v>0.13662601021279455</v>
      </c>
      <c r="Q994" s="24">
        <v>5.5015149428740653E-2</v>
      </c>
      <c r="R994" s="24">
        <v>0.19735754355990684</v>
      </c>
      <c r="S994" s="24">
        <v>4.2308391602612315E-2</v>
      </c>
      <c r="T994" s="24">
        <v>5.1639777949432274E-2</v>
      </c>
      <c r="U994" s="203"/>
      <c r="V994" s="204"/>
      <c r="W994" s="204"/>
      <c r="X994" s="204"/>
      <c r="Y994" s="204"/>
      <c r="Z994" s="204"/>
      <c r="AA994" s="204"/>
      <c r="AB994" s="204"/>
      <c r="AC994" s="204"/>
      <c r="AD994" s="204"/>
      <c r="AE994" s="204"/>
      <c r="AF994" s="204"/>
      <c r="AG994" s="204"/>
      <c r="AH994" s="204"/>
      <c r="AI994" s="204"/>
      <c r="AJ994" s="204"/>
      <c r="AK994" s="204"/>
      <c r="AL994" s="204"/>
      <c r="AM994" s="204"/>
      <c r="AN994" s="204"/>
      <c r="AO994" s="204"/>
      <c r="AP994" s="204"/>
      <c r="AQ994" s="204"/>
      <c r="AR994" s="204"/>
      <c r="AS994" s="204"/>
      <c r="AT994" s="204"/>
      <c r="AU994" s="204"/>
      <c r="AV994" s="204"/>
      <c r="AW994" s="204"/>
      <c r="AX994" s="204"/>
      <c r="AY994" s="204"/>
      <c r="AZ994" s="204"/>
      <c r="BA994" s="204"/>
      <c r="BB994" s="204"/>
      <c r="BC994" s="204"/>
      <c r="BD994" s="204"/>
      <c r="BE994" s="204"/>
      <c r="BF994" s="204"/>
      <c r="BG994" s="204"/>
      <c r="BH994" s="204"/>
      <c r="BI994" s="204"/>
      <c r="BJ994" s="204"/>
      <c r="BK994" s="204"/>
      <c r="BL994" s="204"/>
      <c r="BM994" s="56"/>
    </row>
    <row r="995" spans="1:65">
      <c r="A995" s="30"/>
      <c r="B995" s="3" t="s">
        <v>86</v>
      </c>
      <c r="C995" s="29"/>
      <c r="D995" s="13">
        <v>1.2909653732665328E-2</v>
      </c>
      <c r="E995" s="13">
        <v>1.0208115706571669E-2</v>
      </c>
      <c r="F995" s="13" t="s">
        <v>661</v>
      </c>
      <c r="G995" s="13">
        <v>2.935649215909034E-2</v>
      </c>
      <c r="H995" s="13">
        <v>1.5521085622867657E-2</v>
      </c>
      <c r="I995" s="13">
        <v>2.9356492159090402E-2</v>
      </c>
      <c r="J995" s="13">
        <v>2.9139586556480579E-2</v>
      </c>
      <c r="K995" s="13">
        <v>1.8566866356107343E-2</v>
      </c>
      <c r="L995" s="13">
        <v>1.866497998172242E-2</v>
      </c>
      <c r="M995" s="13">
        <v>3.0424000964875422E-2</v>
      </c>
      <c r="N995" s="13">
        <v>7.0568264774191231E-2</v>
      </c>
      <c r="O995" s="13">
        <v>1.3417115847545525E-2</v>
      </c>
      <c r="P995" s="13">
        <v>4.7660236120742286E-2</v>
      </c>
      <c r="Q995" s="13">
        <v>1.8176811485266734E-2</v>
      </c>
      <c r="R995" s="13">
        <v>0.11507728487458126</v>
      </c>
      <c r="S995" s="13">
        <v>1.3118881117089089E-2</v>
      </c>
      <c r="T995" s="13">
        <v>1.7604469755488277E-2</v>
      </c>
      <c r="U995" s="15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263</v>
      </c>
      <c r="C996" s="29"/>
      <c r="D996" s="13">
        <v>2.9953917050691059E-2</v>
      </c>
      <c r="E996" s="13">
        <v>-0.38809731406877357</v>
      </c>
      <c r="F996" s="13" t="s">
        <v>661</v>
      </c>
      <c r="G996" s="13">
        <v>-1.4976958525345641E-2</v>
      </c>
      <c r="H996" s="13">
        <v>5.7603686635945284E-3</v>
      </c>
      <c r="I996" s="13">
        <v>-1.4976958525345863E-2</v>
      </c>
      <c r="J996" s="13">
        <v>-0.10714285714285721</v>
      </c>
      <c r="K996" s="13">
        <v>1.9585253456221086E-2</v>
      </c>
      <c r="L996" s="13">
        <v>-4.3778801843317949E-2</v>
      </c>
      <c r="M996" s="13">
        <v>-4.9539170506912478E-2</v>
      </c>
      <c r="N996" s="13">
        <v>-0.32563876994528573</v>
      </c>
      <c r="O996" s="13">
        <v>9.7926267281105428E-3</v>
      </c>
      <c r="P996" s="13">
        <v>-9.2165898617512232E-3</v>
      </c>
      <c r="Q996" s="13">
        <v>4.6082949308755783E-2</v>
      </c>
      <c r="R996" s="13">
        <v>-0.40725806451612911</v>
      </c>
      <c r="S996" s="13">
        <v>0.1146313364055298</v>
      </c>
      <c r="T996" s="13">
        <v>1.3824884792626557E-2</v>
      </c>
      <c r="U996" s="15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264</v>
      </c>
      <c r="C997" s="47"/>
      <c r="D997" s="45">
        <v>0.88</v>
      </c>
      <c r="E997" s="45">
        <v>7.28</v>
      </c>
      <c r="F997" s="45">
        <v>2.36</v>
      </c>
      <c r="G997" s="45">
        <v>0</v>
      </c>
      <c r="H997" s="45">
        <v>0.4</v>
      </c>
      <c r="I997" s="45">
        <v>0</v>
      </c>
      <c r="J997" s="45">
        <v>1.8</v>
      </c>
      <c r="K997" s="45">
        <v>0.67</v>
      </c>
      <c r="L997" s="45">
        <v>0.56000000000000005</v>
      </c>
      <c r="M997" s="45">
        <v>0.67</v>
      </c>
      <c r="N997" s="45">
        <v>6.06</v>
      </c>
      <c r="O997" s="45">
        <v>0.48</v>
      </c>
      <c r="P997" s="45">
        <v>0.11</v>
      </c>
      <c r="Q997" s="45">
        <v>1.19</v>
      </c>
      <c r="R997" s="45">
        <v>7.65</v>
      </c>
      <c r="S997" s="45">
        <v>2.5299999999999998</v>
      </c>
      <c r="T997" s="45">
        <v>0.56000000000000005</v>
      </c>
      <c r="U997" s="15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BM998" s="55"/>
    </row>
    <row r="999" spans="1:65" ht="15">
      <c r="B999" s="8" t="s">
        <v>595</v>
      </c>
      <c r="BM999" s="28" t="s">
        <v>67</v>
      </c>
    </row>
    <row r="1000" spans="1:65" ht="15">
      <c r="A1000" s="25" t="s">
        <v>66</v>
      </c>
      <c r="B1000" s="18" t="s">
        <v>112</v>
      </c>
      <c r="C1000" s="15" t="s">
        <v>113</v>
      </c>
      <c r="D1000" s="16" t="s">
        <v>227</v>
      </c>
      <c r="E1000" s="17" t="s">
        <v>227</v>
      </c>
      <c r="F1000" s="17" t="s">
        <v>227</v>
      </c>
      <c r="G1000" s="17" t="s">
        <v>227</v>
      </c>
      <c r="H1000" s="17" t="s">
        <v>227</v>
      </c>
      <c r="I1000" s="17" t="s">
        <v>227</v>
      </c>
      <c r="J1000" s="17" t="s">
        <v>227</v>
      </c>
      <c r="K1000" s="17" t="s">
        <v>227</v>
      </c>
      <c r="L1000" s="17" t="s">
        <v>227</v>
      </c>
      <c r="M1000" s="17" t="s">
        <v>227</v>
      </c>
      <c r="N1000" s="17" t="s">
        <v>227</v>
      </c>
      <c r="O1000" s="17" t="s">
        <v>227</v>
      </c>
      <c r="P1000" s="17" t="s">
        <v>227</v>
      </c>
      <c r="Q1000" s="17" t="s">
        <v>227</v>
      </c>
      <c r="R1000" s="17" t="s">
        <v>227</v>
      </c>
      <c r="S1000" s="17" t="s">
        <v>227</v>
      </c>
      <c r="T1000" s="17" t="s">
        <v>227</v>
      </c>
      <c r="U1000" s="15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228</v>
      </c>
      <c r="C1001" s="9" t="s">
        <v>228</v>
      </c>
      <c r="D1001" s="151" t="s">
        <v>230</v>
      </c>
      <c r="E1001" s="152" t="s">
        <v>231</v>
      </c>
      <c r="F1001" s="152" t="s">
        <v>233</v>
      </c>
      <c r="G1001" s="152" t="s">
        <v>234</v>
      </c>
      <c r="H1001" s="152" t="s">
        <v>236</v>
      </c>
      <c r="I1001" s="152" t="s">
        <v>237</v>
      </c>
      <c r="J1001" s="152" t="s">
        <v>238</v>
      </c>
      <c r="K1001" s="152" t="s">
        <v>239</v>
      </c>
      <c r="L1001" s="152" t="s">
        <v>240</v>
      </c>
      <c r="M1001" s="152" t="s">
        <v>280</v>
      </c>
      <c r="N1001" s="152" t="s">
        <v>243</v>
      </c>
      <c r="O1001" s="152" t="s">
        <v>244</v>
      </c>
      <c r="P1001" s="152" t="s">
        <v>245</v>
      </c>
      <c r="Q1001" s="152" t="s">
        <v>246</v>
      </c>
      <c r="R1001" s="152" t="s">
        <v>247</v>
      </c>
      <c r="S1001" s="152" t="s">
        <v>248</v>
      </c>
      <c r="T1001" s="152" t="s">
        <v>250</v>
      </c>
      <c r="U1001" s="15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116</v>
      </c>
      <c r="E1002" s="11" t="s">
        <v>116</v>
      </c>
      <c r="F1002" s="11" t="s">
        <v>300</v>
      </c>
      <c r="G1002" s="11" t="s">
        <v>301</v>
      </c>
      <c r="H1002" s="11" t="s">
        <v>300</v>
      </c>
      <c r="I1002" s="11" t="s">
        <v>301</v>
      </c>
      <c r="J1002" s="11" t="s">
        <v>301</v>
      </c>
      <c r="K1002" s="11" t="s">
        <v>301</v>
      </c>
      <c r="L1002" s="11" t="s">
        <v>301</v>
      </c>
      <c r="M1002" s="11" t="s">
        <v>301</v>
      </c>
      <c r="N1002" s="11" t="s">
        <v>300</v>
      </c>
      <c r="O1002" s="11" t="s">
        <v>116</v>
      </c>
      <c r="P1002" s="11" t="s">
        <v>301</v>
      </c>
      <c r="Q1002" s="11" t="s">
        <v>300</v>
      </c>
      <c r="R1002" s="11" t="s">
        <v>300</v>
      </c>
      <c r="S1002" s="11" t="s">
        <v>300</v>
      </c>
      <c r="T1002" s="11" t="s">
        <v>301</v>
      </c>
      <c r="U1002" s="15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0</v>
      </c>
    </row>
    <row r="1003" spans="1:65">
      <c r="A1003" s="30"/>
      <c r="B1003" s="19"/>
      <c r="C1003" s="9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15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0</v>
      </c>
    </row>
    <row r="1004" spans="1:65">
      <c r="A1004" s="30"/>
      <c r="B1004" s="18">
        <v>1</v>
      </c>
      <c r="C1004" s="14">
        <v>1</v>
      </c>
      <c r="D1004" s="205">
        <v>102</v>
      </c>
      <c r="E1004" s="205">
        <v>92.996799999999993</v>
      </c>
      <c r="F1004" s="205">
        <v>94.183497753446517</v>
      </c>
      <c r="G1004" s="231">
        <v>89</v>
      </c>
      <c r="H1004" s="226">
        <v>68</v>
      </c>
      <c r="I1004" s="205">
        <v>103</v>
      </c>
      <c r="J1004" s="205">
        <v>100</v>
      </c>
      <c r="K1004" s="205">
        <v>100</v>
      </c>
      <c r="L1004" s="205">
        <v>97</v>
      </c>
      <c r="M1004" s="205">
        <v>100</v>
      </c>
      <c r="N1004" s="205">
        <v>109.25459661000799</v>
      </c>
      <c r="O1004" s="226">
        <v>59</v>
      </c>
      <c r="P1004" s="205">
        <v>102</v>
      </c>
      <c r="Q1004" s="205">
        <v>100</v>
      </c>
      <c r="R1004" s="205">
        <v>107</v>
      </c>
      <c r="S1004" s="205">
        <v>100.2</v>
      </c>
      <c r="T1004" s="205">
        <v>105</v>
      </c>
      <c r="U1004" s="206"/>
      <c r="V1004" s="207"/>
      <c r="W1004" s="207"/>
      <c r="X1004" s="207"/>
      <c r="Y1004" s="207"/>
      <c r="Z1004" s="207"/>
      <c r="AA1004" s="207"/>
      <c r="AB1004" s="207"/>
      <c r="AC1004" s="207"/>
      <c r="AD1004" s="207"/>
      <c r="AE1004" s="207"/>
      <c r="AF1004" s="207"/>
      <c r="AG1004" s="207"/>
      <c r="AH1004" s="207"/>
      <c r="AI1004" s="207"/>
      <c r="AJ1004" s="207"/>
      <c r="AK1004" s="207"/>
      <c r="AL1004" s="207"/>
      <c r="AM1004" s="207"/>
      <c r="AN1004" s="207"/>
      <c r="AO1004" s="207"/>
      <c r="AP1004" s="207"/>
      <c r="AQ1004" s="207"/>
      <c r="AR1004" s="207"/>
      <c r="AS1004" s="207"/>
      <c r="AT1004" s="207"/>
      <c r="AU1004" s="207"/>
      <c r="AV1004" s="207"/>
      <c r="AW1004" s="207"/>
      <c r="AX1004" s="207"/>
      <c r="AY1004" s="207"/>
      <c r="AZ1004" s="207"/>
      <c r="BA1004" s="207"/>
      <c r="BB1004" s="207"/>
      <c r="BC1004" s="207"/>
      <c r="BD1004" s="207"/>
      <c r="BE1004" s="207"/>
      <c r="BF1004" s="207"/>
      <c r="BG1004" s="207"/>
      <c r="BH1004" s="207"/>
      <c r="BI1004" s="207"/>
      <c r="BJ1004" s="207"/>
      <c r="BK1004" s="207"/>
      <c r="BL1004" s="207"/>
      <c r="BM1004" s="208">
        <v>1</v>
      </c>
    </row>
    <row r="1005" spans="1:65">
      <c r="A1005" s="30"/>
      <c r="B1005" s="19">
        <v>1</v>
      </c>
      <c r="C1005" s="9">
        <v>2</v>
      </c>
      <c r="D1005" s="209">
        <v>104</v>
      </c>
      <c r="E1005" s="209">
        <v>94.692400000000006</v>
      </c>
      <c r="F1005" s="209">
        <v>93.743159045656</v>
      </c>
      <c r="G1005" s="227">
        <v>85</v>
      </c>
      <c r="H1005" s="227">
        <v>62</v>
      </c>
      <c r="I1005" s="209">
        <v>104</v>
      </c>
      <c r="J1005" s="209">
        <v>102</v>
      </c>
      <c r="K1005" s="209">
        <v>99</v>
      </c>
      <c r="L1005" s="209">
        <v>95</v>
      </c>
      <c r="M1005" s="209">
        <v>100</v>
      </c>
      <c r="N1005" s="209">
        <v>103.36477257705501</v>
      </c>
      <c r="O1005" s="227">
        <v>58</v>
      </c>
      <c r="P1005" s="209">
        <v>99</v>
      </c>
      <c r="Q1005" s="209">
        <v>101</v>
      </c>
      <c r="R1005" s="209">
        <v>105</v>
      </c>
      <c r="S1005" s="209">
        <v>98.45</v>
      </c>
      <c r="T1005" s="209">
        <v>105</v>
      </c>
      <c r="U1005" s="206"/>
      <c r="V1005" s="207"/>
      <c r="W1005" s="207"/>
      <c r="X1005" s="207"/>
      <c r="Y1005" s="207"/>
      <c r="Z1005" s="207"/>
      <c r="AA1005" s="207"/>
      <c r="AB1005" s="207"/>
      <c r="AC1005" s="207"/>
      <c r="AD1005" s="207"/>
      <c r="AE1005" s="207"/>
      <c r="AF1005" s="207"/>
      <c r="AG1005" s="207"/>
      <c r="AH1005" s="207"/>
      <c r="AI1005" s="207"/>
      <c r="AJ1005" s="207"/>
      <c r="AK1005" s="207"/>
      <c r="AL1005" s="207"/>
      <c r="AM1005" s="207"/>
      <c r="AN1005" s="207"/>
      <c r="AO1005" s="207"/>
      <c r="AP1005" s="207"/>
      <c r="AQ1005" s="207"/>
      <c r="AR1005" s="207"/>
      <c r="AS1005" s="207"/>
      <c r="AT1005" s="207"/>
      <c r="AU1005" s="207"/>
      <c r="AV1005" s="207"/>
      <c r="AW1005" s="207"/>
      <c r="AX1005" s="207"/>
      <c r="AY1005" s="207"/>
      <c r="AZ1005" s="207"/>
      <c r="BA1005" s="207"/>
      <c r="BB1005" s="207"/>
      <c r="BC1005" s="207"/>
      <c r="BD1005" s="207"/>
      <c r="BE1005" s="207"/>
      <c r="BF1005" s="207"/>
      <c r="BG1005" s="207"/>
      <c r="BH1005" s="207"/>
      <c r="BI1005" s="207"/>
      <c r="BJ1005" s="207"/>
      <c r="BK1005" s="207"/>
      <c r="BL1005" s="207"/>
      <c r="BM1005" s="208">
        <v>4</v>
      </c>
    </row>
    <row r="1006" spans="1:65">
      <c r="A1006" s="30"/>
      <c r="B1006" s="19">
        <v>1</v>
      </c>
      <c r="C1006" s="9">
        <v>3</v>
      </c>
      <c r="D1006" s="209">
        <v>103</v>
      </c>
      <c r="E1006" s="209">
        <v>93.871600000000001</v>
      </c>
      <c r="F1006" s="209">
        <v>93.470591346099738</v>
      </c>
      <c r="G1006" s="227">
        <v>85</v>
      </c>
      <c r="H1006" s="227">
        <v>69</v>
      </c>
      <c r="I1006" s="209">
        <v>101</v>
      </c>
      <c r="J1006" s="209">
        <v>102</v>
      </c>
      <c r="K1006" s="209">
        <v>101</v>
      </c>
      <c r="L1006" s="209">
        <v>98</v>
      </c>
      <c r="M1006" s="209">
        <v>97</v>
      </c>
      <c r="N1006" s="209">
        <v>101.829653881393</v>
      </c>
      <c r="O1006" s="227">
        <v>57</v>
      </c>
      <c r="P1006" s="209">
        <v>100</v>
      </c>
      <c r="Q1006" s="209">
        <v>101</v>
      </c>
      <c r="R1006" s="209">
        <v>106</v>
      </c>
      <c r="S1006" s="209">
        <v>98.95</v>
      </c>
      <c r="T1006" s="209">
        <v>104</v>
      </c>
      <c r="U1006" s="206"/>
      <c r="V1006" s="207"/>
      <c r="W1006" s="207"/>
      <c r="X1006" s="207"/>
      <c r="Y1006" s="207"/>
      <c r="Z1006" s="207"/>
      <c r="AA1006" s="207"/>
      <c r="AB1006" s="207"/>
      <c r="AC1006" s="207"/>
      <c r="AD1006" s="207"/>
      <c r="AE1006" s="207"/>
      <c r="AF1006" s="207"/>
      <c r="AG1006" s="207"/>
      <c r="AH1006" s="207"/>
      <c r="AI1006" s="207"/>
      <c r="AJ1006" s="207"/>
      <c r="AK1006" s="207"/>
      <c r="AL1006" s="207"/>
      <c r="AM1006" s="207"/>
      <c r="AN1006" s="207"/>
      <c r="AO1006" s="207"/>
      <c r="AP1006" s="207"/>
      <c r="AQ1006" s="207"/>
      <c r="AR1006" s="207"/>
      <c r="AS1006" s="207"/>
      <c r="AT1006" s="207"/>
      <c r="AU1006" s="207"/>
      <c r="AV1006" s="207"/>
      <c r="AW1006" s="207"/>
      <c r="AX1006" s="207"/>
      <c r="AY1006" s="207"/>
      <c r="AZ1006" s="207"/>
      <c r="BA1006" s="207"/>
      <c r="BB1006" s="207"/>
      <c r="BC1006" s="207"/>
      <c r="BD1006" s="207"/>
      <c r="BE1006" s="207"/>
      <c r="BF1006" s="207"/>
      <c r="BG1006" s="207"/>
      <c r="BH1006" s="207"/>
      <c r="BI1006" s="207"/>
      <c r="BJ1006" s="207"/>
      <c r="BK1006" s="207"/>
      <c r="BL1006" s="207"/>
      <c r="BM1006" s="208">
        <v>16</v>
      </c>
    </row>
    <row r="1007" spans="1:65">
      <c r="A1007" s="30"/>
      <c r="B1007" s="19">
        <v>1</v>
      </c>
      <c r="C1007" s="9">
        <v>4</v>
      </c>
      <c r="D1007" s="209">
        <v>101</v>
      </c>
      <c r="E1007" s="209">
        <v>91.744</v>
      </c>
      <c r="F1007" s="209">
        <v>95.183805592417301</v>
      </c>
      <c r="G1007" s="227">
        <v>83</v>
      </c>
      <c r="H1007" s="227">
        <v>76</v>
      </c>
      <c r="I1007" s="209">
        <v>104</v>
      </c>
      <c r="J1007" s="209">
        <v>102</v>
      </c>
      <c r="K1007" s="209">
        <v>99</v>
      </c>
      <c r="L1007" s="209">
        <v>98</v>
      </c>
      <c r="M1007" s="209">
        <v>96</v>
      </c>
      <c r="N1007" s="209">
        <v>101.378173019614</v>
      </c>
      <c r="O1007" s="227">
        <v>61</v>
      </c>
      <c r="P1007" s="209">
        <v>97</v>
      </c>
      <c r="Q1007" s="209">
        <v>100</v>
      </c>
      <c r="R1007" s="209">
        <v>107</v>
      </c>
      <c r="S1007" s="209">
        <v>97.89</v>
      </c>
      <c r="T1007" s="209">
        <v>104</v>
      </c>
      <c r="U1007" s="206"/>
      <c r="V1007" s="207"/>
      <c r="W1007" s="207"/>
      <c r="X1007" s="207"/>
      <c r="Y1007" s="207"/>
      <c r="Z1007" s="207"/>
      <c r="AA1007" s="207"/>
      <c r="AB1007" s="207"/>
      <c r="AC1007" s="207"/>
      <c r="AD1007" s="207"/>
      <c r="AE1007" s="207"/>
      <c r="AF1007" s="207"/>
      <c r="AG1007" s="207"/>
      <c r="AH1007" s="207"/>
      <c r="AI1007" s="207"/>
      <c r="AJ1007" s="207"/>
      <c r="AK1007" s="207"/>
      <c r="AL1007" s="207"/>
      <c r="AM1007" s="207"/>
      <c r="AN1007" s="207"/>
      <c r="AO1007" s="207"/>
      <c r="AP1007" s="207"/>
      <c r="AQ1007" s="207"/>
      <c r="AR1007" s="207"/>
      <c r="AS1007" s="207"/>
      <c r="AT1007" s="207"/>
      <c r="AU1007" s="207"/>
      <c r="AV1007" s="207"/>
      <c r="AW1007" s="207"/>
      <c r="AX1007" s="207"/>
      <c r="AY1007" s="207"/>
      <c r="AZ1007" s="207"/>
      <c r="BA1007" s="207"/>
      <c r="BB1007" s="207"/>
      <c r="BC1007" s="207"/>
      <c r="BD1007" s="207"/>
      <c r="BE1007" s="207"/>
      <c r="BF1007" s="207"/>
      <c r="BG1007" s="207"/>
      <c r="BH1007" s="207"/>
      <c r="BI1007" s="207"/>
      <c r="BJ1007" s="207"/>
      <c r="BK1007" s="207"/>
      <c r="BL1007" s="207"/>
      <c r="BM1007" s="208">
        <v>100.21471235305425</v>
      </c>
    </row>
    <row r="1008" spans="1:65">
      <c r="A1008" s="30"/>
      <c r="B1008" s="19">
        <v>1</v>
      </c>
      <c r="C1008" s="9">
        <v>5</v>
      </c>
      <c r="D1008" s="209">
        <v>103</v>
      </c>
      <c r="E1008" s="209">
        <v>94.302800000000005</v>
      </c>
      <c r="F1008" s="209">
        <v>99.6686365072363</v>
      </c>
      <c r="G1008" s="227">
        <v>84</v>
      </c>
      <c r="H1008" s="227">
        <v>70</v>
      </c>
      <c r="I1008" s="209">
        <v>102</v>
      </c>
      <c r="J1008" s="209">
        <v>102</v>
      </c>
      <c r="K1008" s="209">
        <v>98</v>
      </c>
      <c r="L1008" s="209">
        <v>97</v>
      </c>
      <c r="M1008" s="209">
        <v>100</v>
      </c>
      <c r="N1008" s="209">
        <v>105.74709811099</v>
      </c>
      <c r="O1008" s="227">
        <v>59</v>
      </c>
      <c r="P1008" s="209">
        <v>98</v>
      </c>
      <c r="Q1008" s="209">
        <v>99</v>
      </c>
      <c r="R1008" s="209">
        <v>105</v>
      </c>
      <c r="S1008" s="209">
        <v>101.1</v>
      </c>
      <c r="T1008" s="209">
        <v>104</v>
      </c>
      <c r="U1008" s="206"/>
      <c r="V1008" s="207"/>
      <c r="W1008" s="207"/>
      <c r="X1008" s="207"/>
      <c r="Y1008" s="207"/>
      <c r="Z1008" s="207"/>
      <c r="AA1008" s="207"/>
      <c r="AB1008" s="207"/>
      <c r="AC1008" s="207"/>
      <c r="AD1008" s="207"/>
      <c r="AE1008" s="207"/>
      <c r="AF1008" s="207"/>
      <c r="AG1008" s="207"/>
      <c r="AH1008" s="207"/>
      <c r="AI1008" s="207"/>
      <c r="AJ1008" s="207"/>
      <c r="AK1008" s="207"/>
      <c r="AL1008" s="207"/>
      <c r="AM1008" s="207"/>
      <c r="AN1008" s="207"/>
      <c r="AO1008" s="207"/>
      <c r="AP1008" s="207"/>
      <c r="AQ1008" s="207"/>
      <c r="AR1008" s="207"/>
      <c r="AS1008" s="207"/>
      <c r="AT1008" s="207"/>
      <c r="AU1008" s="207"/>
      <c r="AV1008" s="207"/>
      <c r="AW1008" s="207"/>
      <c r="AX1008" s="207"/>
      <c r="AY1008" s="207"/>
      <c r="AZ1008" s="207"/>
      <c r="BA1008" s="207"/>
      <c r="BB1008" s="207"/>
      <c r="BC1008" s="207"/>
      <c r="BD1008" s="207"/>
      <c r="BE1008" s="207"/>
      <c r="BF1008" s="207"/>
      <c r="BG1008" s="207"/>
      <c r="BH1008" s="207"/>
      <c r="BI1008" s="207"/>
      <c r="BJ1008" s="207"/>
      <c r="BK1008" s="207"/>
      <c r="BL1008" s="207"/>
      <c r="BM1008" s="208">
        <v>69</v>
      </c>
    </row>
    <row r="1009" spans="1:65">
      <c r="A1009" s="30"/>
      <c r="B1009" s="19">
        <v>1</v>
      </c>
      <c r="C1009" s="9">
        <v>6</v>
      </c>
      <c r="D1009" s="209">
        <v>101</v>
      </c>
      <c r="E1009" s="209">
        <v>94.273600000000002</v>
      </c>
      <c r="F1009" s="209">
        <v>95.711758554602085</v>
      </c>
      <c r="G1009" s="227">
        <v>84</v>
      </c>
      <c r="H1009" s="227">
        <v>68</v>
      </c>
      <c r="I1009" s="209">
        <v>101</v>
      </c>
      <c r="J1009" s="209">
        <v>100</v>
      </c>
      <c r="K1009" s="209">
        <v>97</v>
      </c>
      <c r="L1009" s="209">
        <v>96</v>
      </c>
      <c r="M1009" s="209">
        <v>98</v>
      </c>
      <c r="N1009" s="209">
        <v>102.128894658039</v>
      </c>
      <c r="O1009" s="227">
        <v>60</v>
      </c>
      <c r="P1009" s="209">
        <v>98</v>
      </c>
      <c r="Q1009" s="209">
        <v>99</v>
      </c>
      <c r="R1009" s="209">
        <v>106</v>
      </c>
      <c r="S1009" s="209">
        <v>101.9</v>
      </c>
      <c r="T1009" s="209">
        <v>107</v>
      </c>
      <c r="U1009" s="206"/>
      <c r="V1009" s="207"/>
      <c r="W1009" s="207"/>
      <c r="X1009" s="207"/>
      <c r="Y1009" s="207"/>
      <c r="Z1009" s="207"/>
      <c r="AA1009" s="207"/>
      <c r="AB1009" s="207"/>
      <c r="AC1009" s="207"/>
      <c r="AD1009" s="207"/>
      <c r="AE1009" s="207"/>
      <c r="AF1009" s="207"/>
      <c r="AG1009" s="207"/>
      <c r="AH1009" s="207"/>
      <c r="AI1009" s="207"/>
      <c r="AJ1009" s="207"/>
      <c r="AK1009" s="207"/>
      <c r="AL1009" s="207"/>
      <c r="AM1009" s="207"/>
      <c r="AN1009" s="207"/>
      <c r="AO1009" s="207"/>
      <c r="AP1009" s="207"/>
      <c r="AQ1009" s="207"/>
      <c r="AR1009" s="207"/>
      <c r="AS1009" s="207"/>
      <c r="AT1009" s="207"/>
      <c r="AU1009" s="207"/>
      <c r="AV1009" s="207"/>
      <c r="AW1009" s="207"/>
      <c r="AX1009" s="207"/>
      <c r="AY1009" s="207"/>
      <c r="AZ1009" s="207"/>
      <c r="BA1009" s="207"/>
      <c r="BB1009" s="207"/>
      <c r="BC1009" s="207"/>
      <c r="BD1009" s="207"/>
      <c r="BE1009" s="207"/>
      <c r="BF1009" s="207"/>
      <c r="BG1009" s="207"/>
      <c r="BH1009" s="207"/>
      <c r="BI1009" s="207"/>
      <c r="BJ1009" s="207"/>
      <c r="BK1009" s="207"/>
      <c r="BL1009" s="207"/>
      <c r="BM1009" s="210"/>
    </row>
    <row r="1010" spans="1:65">
      <c r="A1010" s="30"/>
      <c r="B1010" s="20" t="s">
        <v>260</v>
      </c>
      <c r="C1010" s="12"/>
      <c r="D1010" s="211">
        <v>102.33333333333333</v>
      </c>
      <c r="E1010" s="211">
        <v>93.646866666666668</v>
      </c>
      <c r="F1010" s="211">
        <v>95.326908133242981</v>
      </c>
      <c r="G1010" s="211">
        <v>85</v>
      </c>
      <c r="H1010" s="211">
        <v>68.833333333333329</v>
      </c>
      <c r="I1010" s="211">
        <v>102.5</v>
      </c>
      <c r="J1010" s="211">
        <v>101.33333333333333</v>
      </c>
      <c r="K1010" s="211">
        <v>99</v>
      </c>
      <c r="L1010" s="211">
        <v>96.833333333333329</v>
      </c>
      <c r="M1010" s="211">
        <v>98.5</v>
      </c>
      <c r="N1010" s="211">
        <v>103.95053147618317</v>
      </c>
      <c r="O1010" s="211">
        <v>59</v>
      </c>
      <c r="P1010" s="211">
        <v>99</v>
      </c>
      <c r="Q1010" s="211">
        <v>100</v>
      </c>
      <c r="R1010" s="211">
        <v>106</v>
      </c>
      <c r="S1010" s="211">
        <v>99.748333333333335</v>
      </c>
      <c r="T1010" s="211">
        <v>104.83333333333333</v>
      </c>
      <c r="U1010" s="206"/>
      <c r="V1010" s="207"/>
      <c r="W1010" s="207"/>
      <c r="X1010" s="207"/>
      <c r="Y1010" s="207"/>
      <c r="Z1010" s="207"/>
      <c r="AA1010" s="207"/>
      <c r="AB1010" s="207"/>
      <c r="AC1010" s="207"/>
      <c r="AD1010" s="207"/>
      <c r="AE1010" s="207"/>
      <c r="AF1010" s="207"/>
      <c r="AG1010" s="207"/>
      <c r="AH1010" s="207"/>
      <c r="AI1010" s="207"/>
      <c r="AJ1010" s="207"/>
      <c r="AK1010" s="207"/>
      <c r="AL1010" s="207"/>
      <c r="AM1010" s="207"/>
      <c r="AN1010" s="207"/>
      <c r="AO1010" s="207"/>
      <c r="AP1010" s="207"/>
      <c r="AQ1010" s="207"/>
      <c r="AR1010" s="207"/>
      <c r="AS1010" s="207"/>
      <c r="AT1010" s="207"/>
      <c r="AU1010" s="207"/>
      <c r="AV1010" s="207"/>
      <c r="AW1010" s="207"/>
      <c r="AX1010" s="207"/>
      <c r="AY1010" s="207"/>
      <c r="AZ1010" s="207"/>
      <c r="BA1010" s="207"/>
      <c r="BB1010" s="207"/>
      <c r="BC1010" s="207"/>
      <c r="BD1010" s="207"/>
      <c r="BE1010" s="207"/>
      <c r="BF1010" s="207"/>
      <c r="BG1010" s="207"/>
      <c r="BH1010" s="207"/>
      <c r="BI1010" s="207"/>
      <c r="BJ1010" s="207"/>
      <c r="BK1010" s="207"/>
      <c r="BL1010" s="207"/>
      <c r="BM1010" s="210"/>
    </row>
    <row r="1011" spans="1:65">
      <c r="A1011" s="30"/>
      <c r="B1011" s="3" t="s">
        <v>261</v>
      </c>
      <c r="C1011" s="29"/>
      <c r="D1011" s="209">
        <v>102.5</v>
      </c>
      <c r="E1011" s="209">
        <v>94.072599999999994</v>
      </c>
      <c r="F1011" s="209">
        <v>94.683651672931916</v>
      </c>
      <c r="G1011" s="209">
        <v>84.5</v>
      </c>
      <c r="H1011" s="209">
        <v>68.5</v>
      </c>
      <c r="I1011" s="209">
        <v>102.5</v>
      </c>
      <c r="J1011" s="209">
        <v>102</v>
      </c>
      <c r="K1011" s="209">
        <v>99</v>
      </c>
      <c r="L1011" s="209">
        <v>97</v>
      </c>
      <c r="M1011" s="209">
        <v>99</v>
      </c>
      <c r="N1011" s="209">
        <v>102.746833617547</v>
      </c>
      <c r="O1011" s="209">
        <v>59</v>
      </c>
      <c r="P1011" s="209">
        <v>98.5</v>
      </c>
      <c r="Q1011" s="209">
        <v>100</v>
      </c>
      <c r="R1011" s="209">
        <v>106</v>
      </c>
      <c r="S1011" s="209">
        <v>99.575000000000003</v>
      </c>
      <c r="T1011" s="209">
        <v>104.5</v>
      </c>
      <c r="U1011" s="206"/>
      <c r="V1011" s="207"/>
      <c r="W1011" s="207"/>
      <c r="X1011" s="207"/>
      <c r="Y1011" s="207"/>
      <c r="Z1011" s="207"/>
      <c r="AA1011" s="207"/>
      <c r="AB1011" s="207"/>
      <c r="AC1011" s="207"/>
      <c r="AD1011" s="207"/>
      <c r="AE1011" s="207"/>
      <c r="AF1011" s="207"/>
      <c r="AG1011" s="207"/>
      <c r="AH1011" s="207"/>
      <c r="AI1011" s="207"/>
      <c r="AJ1011" s="207"/>
      <c r="AK1011" s="207"/>
      <c r="AL1011" s="207"/>
      <c r="AM1011" s="207"/>
      <c r="AN1011" s="207"/>
      <c r="AO1011" s="207"/>
      <c r="AP1011" s="207"/>
      <c r="AQ1011" s="207"/>
      <c r="AR1011" s="207"/>
      <c r="AS1011" s="207"/>
      <c r="AT1011" s="207"/>
      <c r="AU1011" s="207"/>
      <c r="AV1011" s="207"/>
      <c r="AW1011" s="207"/>
      <c r="AX1011" s="207"/>
      <c r="AY1011" s="207"/>
      <c r="AZ1011" s="207"/>
      <c r="BA1011" s="207"/>
      <c r="BB1011" s="207"/>
      <c r="BC1011" s="207"/>
      <c r="BD1011" s="207"/>
      <c r="BE1011" s="207"/>
      <c r="BF1011" s="207"/>
      <c r="BG1011" s="207"/>
      <c r="BH1011" s="207"/>
      <c r="BI1011" s="207"/>
      <c r="BJ1011" s="207"/>
      <c r="BK1011" s="207"/>
      <c r="BL1011" s="207"/>
      <c r="BM1011" s="210"/>
    </row>
    <row r="1012" spans="1:65">
      <c r="A1012" s="30"/>
      <c r="B1012" s="3" t="s">
        <v>262</v>
      </c>
      <c r="C1012" s="29"/>
      <c r="D1012" s="209">
        <v>1.2110601416389968</v>
      </c>
      <c r="E1012" s="209">
        <v>1.0963737002804623</v>
      </c>
      <c r="F1012" s="209">
        <v>2.2926296665985295</v>
      </c>
      <c r="G1012" s="209">
        <v>2.0976176963403033</v>
      </c>
      <c r="H1012" s="209">
        <v>4.4907311951024935</v>
      </c>
      <c r="I1012" s="209">
        <v>1.3784048752090221</v>
      </c>
      <c r="J1012" s="209">
        <v>1.0327955589886446</v>
      </c>
      <c r="K1012" s="209">
        <v>1.4142135623730951</v>
      </c>
      <c r="L1012" s="209">
        <v>1.1690451944500122</v>
      </c>
      <c r="M1012" s="209">
        <v>1.7606816861659009</v>
      </c>
      <c r="N1012" s="209">
        <v>3.0376761711363964</v>
      </c>
      <c r="O1012" s="209">
        <v>1.4142135623730951</v>
      </c>
      <c r="P1012" s="209">
        <v>1.7888543819998317</v>
      </c>
      <c r="Q1012" s="209">
        <v>0.89442719099991586</v>
      </c>
      <c r="R1012" s="209">
        <v>0.89442719099991586</v>
      </c>
      <c r="S1012" s="209">
        <v>1.5771546108947803</v>
      </c>
      <c r="T1012" s="209">
        <v>1.1690451944500122</v>
      </c>
      <c r="U1012" s="206"/>
      <c r="V1012" s="207"/>
      <c r="W1012" s="207"/>
      <c r="X1012" s="207"/>
      <c r="Y1012" s="207"/>
      <c r="Z1012" s="207"/>
      <c r="AA1012" s="207"/>
      <c r="AB1012" s="207"/>
      <c r="AC1012" s="207"/>
      <c r="AD1012" s="207"/>
      <c r="AE1012" s="207"/>
      <c r="AF1012" s="207"/>
      <c r="AG1012" s="207"/>
      <c r="AH1012" s="207"/>
      <c r="AI1012" s="207"/>
      <c r="AJ1012" s="207"/>
      <c r="AK1012" s="207"/>
      <c r="AL1012" s="207"/>
      <c r="AM1012" s="207"/>
      <c r="AN1012" s="207"/>
      <c r="AO1012" s="207"/>
      <c r="AP1012" s="207"/>
      <c r="AQ1012" s="207"/>
      <c r="AR1012" s="207"/>
      <c r="AS1012" s="207"/>
      <c r="AT1012" s="207"/>
      <c r="AU1012" s="207"/>
      <c r="AV1012" s="207"/>
      <c r="AW1012" s="207"/>
      <c r="AX1012" s="207"/>
      <c r="AY1012" s="207"/>
      <c r="AZ1012" s="207"/>
      <c r="BA1012" s="207"/>
      <c r="BB1012" s="207"/>
      <c r="BC1012" s="207"/>
      <c r="BD1012" s="207"/>
      <c r="BE1012" s="207"/>
      <c r="BF1012" s="207"/>
      <c r="BG1012" s="207"/>
      <c r="BH1012" s="207"/>
      <c r="BI1012" s="207"/>
      <c r="BJ1012" s="207"/>
      <c r="BK1012" s="207"/>
      <c r="BL1012" s="207"/>
      <c r="BM1012" s="210"/>
    </row>
    <row r="1013" spans="1:65">
      <c r="A1013" s="30"/>
      <c r="B1013" s="3" t="s">
        <v>86</v>
      </c>
      <c r="C1013" s="29"/>
      <c r="D1013" s="13">
        <v>1.1834463924811044E-2</v>
      </c>
      <c r="E1013" s="13">
        <v>1.1707532129003023E-2</v>
      </c>
      <c r="F1013" s="13">
        <v>2.4050183851489354E-2</v>
      </c>
      <c r="G1013" s="13">
        <v>2.4677855251062392E-2</v>
      </c>
      <c r="H1013" s="13">
        <v>6.5240646902215413E-2</v>
      </c>
      <c r="I1013" s="13">
        <v>1.344785244106363E-2</v>
      </c>
      <c r="J1013" s="13">
        <v>1.0192061437387941E-2</v>
      </c>
      <c r="K1013" s="13">
        <v>1.4284985478516112E-2</v>
      </c>
      <c r="L1013" s="13">
        <v>1.2072755880723018E-2</v>
      </c>
      <c r="M1013" s="13">
        <v>1.7874940976303561E-2</v>
      </c>
      <c r="N1013" s="13">
        <v>2.9222324580729819E-2</v>
      </c>
      <c r="O1013" s="13">
        <v>2.3969721396154154E-2</v>
      </c>
      <c r="P1013" s="13">
        <v>1.8069236181816481E-2</v>
      </c>
      <c r="Q1013" s="13">
        <v>8.9442719099991578E-3</v>
      </c>
      <c r="R1013" s="13">
        <v>8.4379923679237349E-3</v>
      </c>
      <c r="S1013" s="13">
        <v>1.5811337976187875E-2</v>
      </c>
      <c r="T1013" s="13">
        <v>1.1151464493958782E-2</v>
      </c>
      <c r="U1013" s="15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263</v>
      </c>
      <c r="C1014" s="29"/>
      <c r="D1014" s="13">
        <v>2.1140817855318739E-2</v>
      </c>
      <c r="E1014" s="13">
        <v>-6.5537739241811166E-2</v>
      </c>
      <c r="F1014" s="13">
        <v>-4.8773319855388575E-2</v>
      </c>
      <c r="G1014" s="13">
        <v>-0.15182114477815545</v>
      </c>
      <c r="H1014" s="13">
        <v>-0.31314143684976126</v>
      </c>
      <c r="I1014" s="13">
        <v>2.2803913649871443E-2</v>
      </c>
      <c r="J1014" s="13">
        <v>1.1162243088002954E-2</v>
      </c>
      <c r="K1014" s="13">
        <v>-1.2121098035734024E-2</v>
      </c>
      <c r="L1014" s="13">
        <v>-3.3741343364918297E-2</v>
      </c>
      <c r="M1014" s="13">
        <v>-1.7110385419391916E-2</v>
      </c>
      <c r="N1014" s="13">
        <v>3.7278150437310087E-2</v>
      </c>
      <c r="O1014" s="13">
        <v>-0.41126408872836673</v>
      </c>
      <c r="P1014" s="13">
        <v>-1.2121098035734024E-2</v>
      </c>
      <c r="Q1014" s="13">
        <v>-2.1425232684181283E-3</v>
      </c>
      <c r="R1014" s="13">
        <v>5.7728925335476688E-2</v>
      </c>
      <c r="S1014" s="13">
        <v>-4.6537979181926481E-3</v>
      </c>
      <c r="T1014" s="13">
        <v>4.6087254773608199E-2</v>
      </c>
      <c r="U1014" s="15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264</v>
      </c>
      <c r="C1015" s="47"/>
      <c r="D1015" s="45">
        <v>0.64</v>
      </c>
      <c r="E1015" s="45">
        <v>1.03</v>
      </c>
      <c r="F1015" s="45">
        <v>0.71</v>
      </c>
      <c r="G1015" s="45">
        <v>2.7</v>
      </c>
      <c r="H1015" s="45">
        <v>5.81</v>
      </c>
      <c r="I1015" s="45">
        <v>0.67</v>
      </c>
      <c r="J1015" s="45">
        <v>0.45</v>
      </c>
      <c r="K1015" s="45">
        <v>0</v>
      </c>
      <c r="L1015" s="45">
        <v>0.42</v>
      </c>
      <c r="M1015" s="45">
        <v>0.1</v>
      </c>
      <c r="N1015" s="45">
        <v>0.95</v>
      </c>
      <c r="O1015" s="45">
        <v>7.71</v>
      </c>
      <c r="P1015" s="45">
        <v>0</v>
      </c>
      <c r="Q1015" s="45">
        <v>0.19</v>
      </c>
      <c r="R1015" s="45">
        <v>1.35</v>
      </c>
      <c r="S1015" s="45">
        <v>0.14000000000000001</v>
      </c>
      <c r="T1015" s="45">
        <v>1.1200000000000001</v>
      </c>
      <c r="U1015" s="15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BM1016" s="55"/>
    </row>
    <row r="1017" spans="1:65" ht="15">
      <c r="B1017" s="8" t="s">
        <v>596</v>
      </c>
      <c r="BM1017" s="28" t="s">
        <v>287</v>
      </c>
    </row>
    <row r="1018" spans="1:65" ht="15">
      <c r="A1018" s="25" t="s">
        <v>35</v>
      </c>
      <c r="B1018" s="18" t="s">
        <v>112</v>
      </c>
      <c r="C1018" s="15" t="s">
        <v>113</v>
      </c>
      <c r="D1018" s="16" t="s">
        <v>227</v>
      </c>
      <c r="E1018" s="17" t="s">
        <v>227</v>
      </c>
      <c r="F1018" s="17" t="s">
        <v>227</v>
      </c>
      <c r="G1018" s="17" t="s">
        <v>227</v>
      </c>
      <c r="H1018" s="17" t="s">
        <v>227</v>
      </c>
      <c r="I1018" s="17" t="s">
        <v>227</v>
      </c>
      <c r="J1018" s="17" t="s">
        <v>227</v>
      </c>
      <c r="K1018" s="17" t="s">
        <v>227</v>
      </c>
      <c r="L1018" s="17" t="s">
        <v>227</v>
      </c>
      <c r="M1018" s="17" t="s">
        <v>227</v>
      </c>
      <c r="N1018" s="17" t="s">
        <v>227</v>
      </c>
      <c r="O1018" s="17" t="s">
        <v>227</v>
      </c>
      <c r="P1018" s="17" t="s">
        <v>227</v>
      </c>
      <c r="Q1018" s="17" t="s">
        <v>227</v>
      </c>
      <c r="R1018" s="17" t="s">
        <v>227</v>
      </c>
      <c r="S1018" s="15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228</v>
      </c>
      <c r="C1019" s="9" t="s">
        <v>228</v>
      </c>
      <c r="D1019" s="151" t="s">
        <v>230</v>
      </c>
      <c r="E1019" s="152" t="s">
        <v>233</v>
      </c>
      <c r="F1019" s="152" t="s">
        <v>234</v>
      </c>
      <c r="G1019" s="152" t="s">
        <v>236</v>
      </c>
      <c r="H1019" s="152" t="s">
        <v>237</v>
      </c>
      <c r="I1019" s="152" t="s">
        <v>238</v>
      </c>
      <c r="J1019" s="152" t="s">
        <v>239</v>
      </c>
      <c r="K1019" s="152" t="s">
        <v>240</v>
      </c>
      <c r="L1019" s="152" t="s">
        <v>280</v>
      </c>
      <c r="M1019" s="152" t="s">
        <v>243</v>
      </c>
      <c r="N1019" s="152" t="s">
        <v>244</v>
      </c>
      <c r="O1019" s="152" t="s">
        <v>245</v>
      </c>
      <c r="P1019" s="152" t="s">
        <v>246</v>
      </c>
      <c r="Q1019" s="152" t="s">
        <v>248</v>
      </c>
      <c r="R1019" s="152" t="s">
        <v>250</v>
      </c>
      <c r="S1019" s="15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300</v>
      </c>
      <c r="E1020" s="11" t="s">
        <v>300</v>
      </c>
      <c r="F1020" s="11" t="s">
        <v>301</v>
      </c>
      <c r="G1020" s="11" t="s">
        <v>300</v>
      </c>
      <c r="H1020" s="11" t="s">
        <v>301</v>
      </c>
      <c r="I1020" s="11" t="s">
        <v>301</v>
      </c>
      <c r="J1020" s="11" t="s">
        <v>301</v>
      </c>
      <c r="K1020" s="11" t="s">
        <v>301</v>
      </c>
      <c r="L1020" s="11" t="s">
        <v>301</v>
      </c>
      <c r="M1020" s="11" t="s">
        <v>300</v>
      </c>
      <c r="N1020" s="11" t="s">
        <v>300</v>
      </c>
      <c r="O1020" s="11" t="s">
        <v>301</v>
      </c>
      <c r="P1020" s="11" t="s">
        <v>300</v>
      </c>
      <c r="Q1020" s="11" t="s">
        <v>300</v>
      </c>
      <c r="R1020" s="11" t="s">
        <v>301</v>
      </c>
      <c r="S1020" s="15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9"/>
      <c r="C1021" s="9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15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8">
        <v>1</v>
      </c>
      <c r="C1022" s="14">
        <v>1</v>
      </c>
      <c r="D1022" s="22">
        <v>5</v>
      </c>
      <c r="E1022" s="147" t="s">
        <v>95</v>
      </c>
      <c r="F1022" s="147">
        <v>0.3</v>
      </c>
      <c r="G1022" s="22">
        <v>4.5</v>
      </c>
      <c r="H1022" s="22">
        <v>4.0999999999999996</v>
      </c>
      <c r="I1022" s="22">
        <v>3.9</v>
      </c>
      <c r="J1022" s="22">
        <v>4.9000000000000004</v>
      </c>
      <c r="K1022" s="22">
        <v>2.7</v>
      </c>
      <c r="L1022" s="22">
        <v>4.5999999999999996</v>
      </c>
      <c r="M1022" s="22">
        <v>3.1914293997695502</v>
      </c>
      <c r="N1022" s="147">
        <v>0.8</v>
      </c>
      <c r="O1022" s="22">
        <v>3.2</v>
      </c>
      <c r="P1022" s="22">
        <v>4.2</v>
      </c>
      <c r="Q1022" s="22">
        <v>4.68</v>
      </c>
      <c r="R1022" s="22">
        <v>3.1</v>
      </c>
      <c r="S1022" s="15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>
        <v>1</v>
      </c>
      <c r="C1023" s="9">
        <v>2</v>
      </c>
      <c r="D1023" s="11">
        <v>5.0999999999999996</v>
      </c>
      <c r="E1023" s="148" t="s">
        <v>95</v>
      </c>
      <c r="F1023" s="148">
        <v>0.4</v>
      </c>
      <c r="G1023" s="11">
        <v>4.5</v>
      </c>
      <c r="H1023" s="11">
        <v>4.2</v>
      </c>
      <c r="I1023" s="11">
        <v>4</v>
      </c>
      <c r="J1023" s="11">
        <v>4.5999999999999996</v>
      </c>
      <c r="K1023" s="11">
        <v>2.5</v>
      </c>
      <c r="L1023" s="11">
        <v>4.5</v>
      </c>
      <c r="M1023" s="11">
        <v>2.6887246274291599</v>
      </c>
      <c r="N1023" s="148">
        <v>0.9</v>
      </c>
      <c r="O1023" s="11">
        <v>3.2</v>
      </c>
      <c r="P1023" s="11">
        <v>4.5999999999999996</v>
      </c>
      <c r="Q1023" s="11">
        <v>4.67</v>
      </c>
      <c r="R1023" s="11">
        <v>2.7</v>
      </c>
      <c r="S1023" s="15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27</v>
      </c>
    </row>
    <row r="1024" spans="1:65">
      <c r="A1024" s="30"/>
      <c r="B1024" s="19">
        <v>1</v>
      </c>
      <c r="C1024" s="9">
        <v>3</v>
      </c>
      <c r="D1024" s="11">
        <v>5</v>
      </c>
      <c r="E1024" s="148" t="s">
        <v>95</v>
      </c>
      <c r="F1024" s="148">
        <v>0.4</v>
      </c>
      <c r="G1024" s="11">
        <v>4.0999999999999996</v>
      </c>
      <c r="H1024" s="11">
        <v>4.0999999999999996</v>
      </c>
      <c r="I1024" s="11">
        <v>4.2</v>
      </c>
      <c r="J1024" s="11">
        <v>4.9000000000000004</v>
      </c>
      <c r="K1024" s="11">
        <v>3.1</v>
      </c>
      <c r="L1024" s="11">
        <v>4.3</v>
      </c>
      <c r="M1024" s="11">
        <v>2.6471410746320325</v>
      </c>
      <c r="N1024" s="148">
        <v>0.7</v>
      </c>
      <c r="O1024" s="11">
        <v>3.3</v>
      </c>
      <c r="P1024" s="11">
        <v>3.9</v>
      </c>
      <c r="Q1024" s="11">
        <v>5.08</v>
      </c>
      <c r="R1024" s="11">
        <v>3.2</v>
      </c>
      <c r="S1024" s="15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16</v>
      </c>
    </row>
    <row r="1025" spans="1:65">
      <c r="A1025" s="30"/>
      <c r="B1025" s="19">
        <v>1</v>
      </c>
      <c r="C1025" s="9">
        <v>4</v>
      </c>
      <c r="D1025" s="11">
        <v>4.8</v>
      </c>
      <c r="E1025" s="148" t="s">
        <v>95</v>
      </c>
      <c r="F1025" s="148">
        <v>0.4</v>
      </c>
      <c r="G1025" s="11">
        <v>5.2</v>
      </c>
      <c r="H1025" s="11">
        <v>4.3</v>
      </c>
      <c r="I1025" s="11">
        <v>3.9</v>
      </c>
      <c r="J1025" s="11">
        <v>4.5</v>
      </c>
      <c r="K1025" s="11">
        <v>2.8</v>
      </c>
      <c r="L1025" s="11">
        <v>4.2</v>
      </c>
      <c r="M1025" s="11">
        <v>3.1827503908759214</v>
      </c>
      <c r="N1025" s="148">
        <v>0.9</v>
      </c>
      <c r="O1025" s="11">
        <v>3.2</v>
      </c>
      <c r="P1025" s="11">
        <v>3.9</v>
      </c>
      <c r="Q1025" s="11">
        <v>5.49</v>
      </c>
      <c r="R1025" s="11">
        <v>2.6</v>
      </c>
      <c r="S1025" s="15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4.0154177742396397</v>
      </c>
    </row>
    <row r="1026" spans="1:65">
      <c r="A1026" s="30"/>
      <c r="B1026" s="19">
        <v>1</v>
      </c>
      <c r="C1026" s="9">
        <v>5</v>
      </c>
      <c r="D1026" s="11">
        <v>4.7</v>
      </c>
      <c r="E1026" s="148" t="s">
        <v>95</v>
      </c>
      <c r="F1026" s="148">
        <v>0.4</v>
      </c>
      <c r="G1026" s="11">
        <v>4.4000000000000004</v>
      </c>
      <c r="H1026" s="11">
        <v>4.2</v>
      </c>
      <c r="I1026" s="11">
        <v>4.0999999999999996</v>
      </c>
      <c r="J1026" s="11">
        <v>4.7</v>
      </c>
      <c r="K1026" s="11">
        <v>2.8</v>
      </c>
      <c r="L1026" s="11">
        <v>4.5</v>
      </c>
      <c r="M1026" s="11">
        <v>3.5622897146254</v>
      </c>
      <c r="N1026" s="148">
        <v>0.8</v>
      </c>
      <c r="O1026" s="11">
        <v>3.5</v>
      </c>
      <c r="P1026" s="11">
        <v>4.4000000000000004</v>
      </c>
      <c r="Q1026" s="11">
        <v>5.15</v>
      </c>
      <c r="R1026" s="11">
        <v>3.3</v>
      </c>
      <c r="S1026" s="15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41</v>
      </c>
    </row>
    <row r="1027" spans="1:65">
      <c r="A1027" s="30"/>
      <c r="B1027" s="19">
        <v>1</v>
      </c>
      <c r="C1027" s="9">
        <v>6</v>
      </c>
      <c r="D1027" s="11">
        <v>4.7</v>
      </c>
      <c r="E1027" s="148" t="s">
        <v>95</v>
      </c>
      <c r="F1027" s="148">
        <v>0.5</v>
      </c>
      <c r="G1027" s="11">
        <v>4.9000000000000004</v>
      </c>
      <c r="H1027" s="11">
        <v>4.2</v>
      </c>
      <c r="I1027" s="11">
        <v>3.7</v>
      </c>
      <c r="J1027" s="11">
        <v>4.7</v>
      </c>
      <c r="K1027" s="11">
        <v>2.6</v>
      </c>
      <c r="L1027" s="11">
        <v>4.4000000000000004</v>
      </c>
      <c r="M1027" s="11">
        <v>3.237744537922322</v>
      </c>
      <c r="N1027" s="148">
        <v>0.8</v>
      </c>
      <c r="O1027" s="11">
        <v>3.3</v>
      </c>
      <c r="P1027" s="11">
        <v>4</v>
      </c>
      <c r="Q1027" s="11">
        <v>5.63</v>
      </c>
      <c r="R1027" s="11">
        <v>3.2</v>
      </c>
      <c r="S1027" s="15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20" t="s">
        <v>260</v>
      </c>
      <c r="C1028" s="12"/>
      <c r="D1028" s="23">
        <v>4.8833333333333329</v>
      </c>
      <c r="E1028" s="23" t="s">
        <v>661</v>
      </c>
      <c r="F1028" s="23">
        <v>0.39999999999999997</v>
      </c>
      <c r="G1028" s="23">
        <v>4.6000000000000005</v>
      </c>
      <c r="H1028" s="23">
        <v>4.1833333333333327</v>
      </c>
      <c r="I1028" s="23">
        <v>3.9666666666666668</v>
      </c>
      <c r="J1028" s="23">
        <v>4.7166666666666659</v>
      </c>
      <c r="K1028" s="23">
        <v>2.7500000000000004</v>
      </c>
      <c r="L1028" s="23">
        <v>4.416666666666667</v>
      </c>
      <c r="M1028" s="23">
        <v>3.0850132908757306</v>
      </c>
      <c r="N1028" s="23">
        <v>0.81666666666666676</v>
      </c>
      <c r="O1028" s="23">
        <v>3.2833333333333332</v>
      </c>
      <c r="P1028" s="23">
        <v>4.166666666666667</v>
      </c>
      <c r="Q1028" s="23">
        <v>5.1166666666666663</v>
      </c>
      <c r="R1028" s="23">
        <v>3.0166666666666662</v>
      </c>
      <c r="S1028" s="15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261</v>
      </c>
      <c r="C1029" s="29"/>
      <c r="D1029" s="11">
        <v>4.9000000000000004</v>
      </c>
      <c r="E1029" s="11" t="s">
        <v>661</v>
      </c>
      <c r="F1029" s="11">
        <v>0.4</v>
      </c>
      <c r="G1029" s="11">
        <v>4.5</v>
      </c>
      <c r="H1029" s="11">
        <v>4.2</v>
      </c>
      <c r="I1029" s="11">
        <v>3.95</v>
      </c>
      <c r="J1029" s="11">
        <v>4.7</v>
      </c>
      <c r="K1029" s="11">
        <v>2.75</v>
      </c>
      <c r="L1029" s="11">
        <v>4.45</v>
      </c>
      <c r="M1029" s="11">
        <v>3.1870898953227358</v>
      </c>
      <c r="N1029" s="11">
        <v>0.8</v>
      </c>
      <c r="O1029" s="11">
        <v>3.25</v>
      </c>
      <c r="P1029" s="11">
        <v>4.0999999999999996</v>
      </c>
      <c r="Q1029" s="11">
        <v>5.1150000000000002</v>
      </c>
      <c r="R1029" s="11">
        <v>3.1500000000000004</v>
      </c>
      <c r="S1029" s="15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262</v>
      </c>
      <c r="C1030" s="29"/>
      <c r="D1030" s="24">
        <v>0.17224014243685068</v>
      </c>
      <c r="E1030" s="24" t="s">
        <v>661</v>
      </c>
      <c r="F1030" s="24">
        <v>6.3245553203367791E-2</v>
      </c>
      <c r="G1030" s="24">
        <v>0.38987177379235871</v>
      </c>
      <c r="H1030" s="24">
        <v>7.5277265270908222E-2</v>
      </c>
      <c r="I1030" s="24">
        <v>0.1751190071541826</v>
      </c>
      <c r="J1030" s="24">
        <v>0.1602081978759724</v>
      </c>
      <c r="K1030" s="24">
        <v>0.2073644135332772</v>
      </c>
      <c r="L1030" s="24">
        <v>0.14719601443879735</v>
      </c>
      <c r="M1030" s="24">
        <v>0.35235587975076216</v>
      </c>
      <c r="N1030" s="24">
        <v>7.5277265270908125E-2</v>
      </c>
      <c r="O1030" s="24">
        <v>0.11690451944500113</v>
      </c>
      <c r="P1030" s="24">
        <v>0.28751811537130428</v>
      </c>
      <c r="Q1030" s="24">
        <v>0.39888177028621741</v>
      </c>
      <c r="R1030" s="24">
        <v>0.2926886855802025</v>
      </c>
      <c r="S1030" s="15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86</v>
      </c>
      <c r="C1031" s="29"/>
      <c r="D1031" s="13">
        <v>3.5271018929047923E-2</v>
      </c>
      <c r="E1031" s="13" t="s">
        <v>661</v>
      </c>
      <c r="F1031" s="13">
        <v>0.1581138830084195</v>
      </c>
      <c r="G1031" s="13">
        <v>8.4754733433121454E-2</v>
      </c>
      <c r="H1031" s="13">
        <v>1.7994565403404359E-2</v>
      </c>
      <c r="I1031" s="13">
        <v>4.4147648862398976E-2</v>
      </c>
      <c r="J1031" s="13">
        <v>3.3966402376531257E-2</v>
      </c>
      <c r="K1031" s="13">
        <v>7.5405241284828062E-2</v>
      </c>
      <c r="L1031" s="13">
        <v>3.3327399495576754E-2</v>
      </c>
      <c r="M1031" s="13">
        <v>0.1142153522621422</v>
      </c>
      <c r="N1031" s="13">
        <v>9.217624318886708E-2</v>
      </c>
      <c r="O1031" s="13">
        <v>3.5605437394416586E-2</v>
      </c>
      <c r="P1031" s="13">
        <v>6.9004347689113024E-2</v>
      </c>
      <c r="Q1031" s="13">
        <v>7.7957349241606008E-2</v>
      </c>
      <c r="R1031" s="13">
        <v>9.7023873672995323E-2</v>
      </c>
      <c r="S1031" s="15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263</v>
      </c>
      <c r="C1032" s="29"/>
      <c r="D1032" s="13">
        <v>0.21614576810953179</v>
      </c>
      <c r="E1032" s="13" t="s">
        <v>661</v>
      </c>
      <c r="F1032" s="13">
        <v>-0.90038396438693258</v>
      </c>
      <c r="G1032" s="13">
        <v>0.14558440955027585</v>
      </c>
      <c r="H1032" s="13">
        <v>4.181770578666355E-2</v>
      </c>
      <c r="I1032" s="13">
        <v>-1.2140980170414428E-2</v>
      </c>
      <c r="J1032" s="13">
        <v>0.17463908660408678</v>
      </c>
      <c r="K1032" s="13">
        <v>-0.31513975516016113</v>
      </c>
      <c r="L1032" s="13">
        <v>9.9927059894286518E-2</v>
      </c>
      <c r="M1032" s="13">
        <v>-0.23170801537334196</v>
      </c>
      <c r="N1032" s="13">
        <v>-0.79661726062332061</v>
      </c>
      <c r="O1032" s="13">
        <v>-0.18231837434273801</v>
      </c>
      <c r="P1032" s="13">
        <v>3.7667037636119449E-2</v>
      </c>
      <c r="Q1032" s="13">
        <v>0.27425512221715431</v>
      </c>
      <c r="R1032" s="13">
        <v>-0.24872906475144974</v>
      </c>
      <c r="S1032" s="15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46" t="s">
        <v>264</v>
      </c>
      <c r="C1033" s="47"/>
      <c r="D1033" s="45">
        <v>0.57999999999999996</v>
      </c>
      <c r="E1033" s="45">
        <v>0.67</v>
      </c>
      <c r="F1033" s="45">
        <v>3.05</v>
      </c>
      <c r="G1033" s="45">
        <v>0.35</v>
      </c>
      <c r="H1033" s="45">
        <v>0.01</v>
      </c>
      <c r="I1033" s="45">
        <v>0.16</v>
      </c>
      <c r="J1033" s="45">
        <v>0.45</v>
      </c>
      <c r="K1033" s="45">
        <v>1.1499999999999999</v>
      </c>
      <c r="L1033" s="45">
        <v>0.2</v>
      </c>
      <c r="M1033" s="45">
        <v>0.88</v>
      </c>
      <c r="N1033" s="45">
        <v>2.71</v>
      </c>
      <c r="O1033" s="45">
        <v>0.71</v>
      </c>
      <c r="P1033" s="45">
        <v>0</v>
      </c>
      <c r="Q1033" s="45">
        <v>0.77</v>
      </c>
      <c r="R1033" s="45">
        <v>0.93</v>
      </c>
      <c r="S1033" s="15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1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BM1034" s="55"/>
    </row>
    <row r="1035" spans="1:65" ht="15">
      <c r="B1035" s="8" t="s">
        <v>597</v>
      </c>
      <c r="BM1035" s="28" t="s">
        <v>67</v>
      </c>
    </row>
    <row r="1036" spans="1:65" ht="15">
      <c r="A1036" s="25" t="s">
        <v>38</v>
      </c>
      <c r="B1036" s="18" t="s">
        <v>112</v>
      </c>
      <c r="C1036" s="15" t="s">
        <v>113</v>
      </c>
      <c r="D1036" s="16" t="s">
        <v>227</v>
      </c>
      <c r="E1036" s="17" t="s">
        <v>227</v>
      </c>
      <c r="F1036" s="17" t="s">
        <v>227</v>
      </c>
      <c r="G1036" s="17" t="s">
        <v>227</v>
      </c>
      <c r="H1036" s="17" t="s">
        <v>227</v>
      </c>
      <c r="I1036" s="17" t="s">
        <v>227</v>
      </c>
      <c r="J1036" s="17" t="s">
        <v>227</v>
      </c>
      <c r="K1036" s="17" t="s">
        <v>227</v>
      </c>
      <c r="L1036" s="17" t="s">
        <v>227</v>
      </c>
      <c r="M1036" s="17" t="s">
        <v>227</v>
      </c>
      <c r="N1036" s="17" t="s">
        <v>227</v>
      </c>
      <c r="O1036" s="17" t="s">
        <v>227</v>
      </c>
      <c r="P1036" s="17" t="s">
        <v>227</v>
      </c>
      <c r="Q1036" s="17" t="s">
        <v>227</v>
      </c>
      <c r="R1036" s="17" t="s">
        <v>227</v>
      </c>
      <c r="S1036" s="17" t="s">
        <v>227</v>
      </c>
      <c r="T1036" s="15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228</v>
      </c>
      <c r="C1037" s="9" t="s">
        <v>228</v>
      </c>
      <c r="D1037" s="151" t="s">
        <v>230</v>
      </c>
      <c r="E1037" s="152" t="s">
        <v>231</v>
      </c>
      <c r="F1037" s="152" t="s">
        <v>233</v>
      </c>
      <c r="G1037" s="152" t="s">
        <v>234</v>
      </c>
      <c r="H1037" s="152" t="s">
        <v>236</v>
      </c>
      <c r="I1037" s="152" t="s">
        <v>237</v>
      </c>
      <c r="J1037" s="152" t="s">
        <v>238</v>
      </c>
      <c r="K1037" s="152" t="s">
        <v>239</v>
      </c>
      <c r="L1037" s="152" t="s">
        <v>240</v>
      </c>
      <c r="M1037" s="152" t="s">
        <v>280</v>
      </c>
      <c r="N1037" s="152" t="s">
        <v>243</v>
      </c>
      <c r="O1037" s="152" t="s">
        <v>244</v>
      </c>
      <c r="P1037" s="152" t="s">
        <v>245</v>
      </c>
      <c r="Q1037" s="152" t="s">
        <v>246</v>
      </c>
      <c r="R1037" s="152" t="s">
        <v>248</v>
      </c>
      <c r="S1037" s="152" t="s">
        <v>250</v>
      </c>
      <c r="T1037" s="15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300</v>
      </c>
      <c r="E1038" s="11" t="s">
        <v>300</v>
      </c>
      <c r="F1038" s="11" t="s">
        <v>300</v>
      </c>
      <c r="G1038" s="11" t="s">
        <v>301</v>
      </c>
      <c r="H1038" s="11" t="s">
        <v>300</v>
      </c>
      <c r="I1038" s="11" t="s">
        <v>301</v>
      </c>
      <c r="J1038" s="11" t="s">
        <v>301</v>
      </c>
      <c r="K1038" s="11" t="s">
        <v>301</v>
      </c>
      <c r="L1038" s="11" t="s">
        <v>301</v>
      </c>
      <c r="M1038" s="11" t="s">
        <v>301</v>
      </c>
      <c r="N1038" s="11" t="s">
        <v>300</v>
      </c>
      <c r="O1038" s="11" t="s">
        <v>300</v>
      </c>
      <c r="P1038" s="11" t="s">
        <v>301</v>
      </c>
      <c r="Q1038" s="11" t="s">
        <v>300</v>
      </c>
      <c r="R1038" s="11" t="s">
        <v>300</v>
      </c>
      <c r="S1038" s="11" t="s">
        <v>301</v>
      </c>
      <c r="T1038" s="15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/>
      <c r="C1039" s="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15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</v>
      </c>
    </row>
    <row r="1040" spans="1:65">
      <c r="A1040" s="30"/>
      <c r="B1040" s="18">
        <v>1</v>
      </c>
      <c r="C1040" s="14">
        <v>1</v>
      </c>
      <c r="D1040" s="215">
        <v>15.31</v>
      </c>
      <c r="E1040" s="215">
        <v>15.056580175948652</v>
      </c>
      <c r="F1040" s="215">
        <v>15.623380663220654</v>
      </c>
      <c r="G1040" s="215">
        <v>15</v>
      </c>
      <c r="H1040" s="228">
        <v>12.5</v>
      </c>
      <c r="I1040" s="215">
        <v>13.8</v>
      </c>
      <c r="J1040" s="215">
        <v>15.9</v>
      </c>
      <c r="K1040" s="215">
        <v>15.9</v>
      </c>
      <c r="L1040" s="215">
        <v>15.9</v>
      </c>
      <c r="M1040" s="215">
        <v>16</v>
      </c>
      <c r="N1040" s="228">
        <v>10.61599495417847</v>
      </c>
      <c r="O1040" s="215">
        <v>15.400000000000002</v>
      </c>
      <c r="P1040" s="215">
        <v>16.600000000000001</v>
      </c>
      <c r="Q1040" s="215">
        <v>16.079999999999998</v>
      </c>
      <c r="R1040" s="228">
        <v>25.14</v>
      </c>
      <c r="S1040" s="215">
        <v>14.8</v>
      </c>
      <c r="T1040" s="216"/>
      <c r="U1040" s="217"/>
      <c r="V1040" s="217"/>
      <c r="W1040" s="217"/>
      <c r="X1040" s="217"/>
      <c r="Y1040" s="217"/>
      <c r="Z1040" s="217"/>
      <c r="AA1040" s="217"/>
      <c r="AB1040" s="217"/>
      <c r="AC1040" s="217"/>
      <c r="AD1040" s="217"/>
      <c r="AE1040" s="217"/>
      <c r="AF1040" s="217"/>
      <c r="AG1040" s="217"/>
      <c r="AH1040" s="217"/>
      <c r="AI1040" s="217"/>
      <c r="AJ1040" s="217"/>
      <c r="AK1040" s="217"/>
      <c r="AL1040" s="217"/>
      <c r="AM1040" s="217"/>
      <c r="AN1040" s="217"/>
      <c r="AO1040" s="217"/>
      <c r="AP1040" s="217"/>
      <c r="AQ1040" s="217"/>
      <c r="AR1040" s="217"/>
      <c r="AS1040" s="217"/>
      <c r="AT1040" s="217"/>
      <c r="AU1040" s="217"/>
      <c r="AV1040" s="217"/>
      <c r="AW1040" s="217"/>
      <c r="AX1040" s="217"/>
      <c r="AY1040" s="217"/>
      <c r="AZ1040" s="217"/>
      <c r="BA1040" s="217"/>
      <c r="BB1040" s="217"/>
      <c r="BC1040" s="217"/>
      <c r="BD1040" s="217"/>
      <c r="BE1040" s="217"/>
      <c r="BF1040" s="217"/>
      <c r="BG1040" s="217"/>
      <c r="BH1040" s="217"/>
      <c r="BI1040" s="217"/>
      <c r="BJ1040" s="217"/>
      <c r="BK1040" s="217"/>
      <c r="BL1040" s="217"/>
      <c r="BM1040" s="218">
        <v>1</v>
      </c>
    </row>
    <row r="1041" spans="1:65">
      <c r="A1041" s="30"/>
      <c r="B1041" s="19">
        <v>1</v>
      </c>
      <c r="C1041" s="9">
        <v>2</v>
      </c>
      <c r="D1041" s="219">
        <v>15.71</v>
      </c>
      <c r="E1041" s="230">
        <v>13.62660358509117</v>
      </c>
      <c r="F1041" s="219">
        <v>15.100219089370933</v>
      </c>
      <c r="G1041" s="219">
        <v>14.2</v>
      </c>
      <c r="H1041" s="229">
        <v>12.4</v>
      </c>
      <c r="I1041" s="219">
        <v>15</v>
      </c>
      <c r="J1041" s="219">
        <v>16.600000000000001</v>
      </c>
      <c r="K1041" s="219">
        <v>15.7</v>
      </c>
      <c r="L1041" s="219">
        <v>16.2</v>
      </c>
      <c r="M1041" s="219">
        <v>15.299999999999999</v>
      </c>
      <c r="N1041" s="229">
        <v>9.5342990143137687</v>
      </c>
      <c r="O1041" s="219">
        <v>15.6</v>
      </c>
      <c r="P1041" s="219">
        <v>16.7</v>
      </c>
      <c r="Q1041" s="219">
        <v>16.260000000000002</v>
      </c>
      <c r="R1041" s="229">
        <v>24.81</v>
      </c>
      <c r="S1041" s="219">
        <v>14.7</v>
      </c>
      <c r="T1041" s="216"/>
      <c r="U1041" s="217"/>
      <c r="V1041" s="217"/>
      <c r="W1041" s="217"/>
      <c r="X1041" s="217"/>
      <c r="Y1041" s="217"/>
      <c r="Z1041" s="217"/>
      <c r="AA1041" s="217"/>
      <c r="AB1041" s="217"/>
      <c r="AC1041" s="217"/>
      <c r="AD1041" s="217"/>
      <c r="AE1041" s="217"/>
      <c r="AF1041" s="217"/>
      <c r="AG1041" s="217"/>
      <c r="AH1041" s="217"/>
      <c r="AI1041" s="217"/>
      <c r="AJ1041" s="217"/>
      <c r="AK1041" s="217"/>
      <c r="AL1041" s="217"/>
      <c r="AM1041" s="217"/>
      <c r="AN1041" s="217"/>
      <c r="AO1041" s="217"/>
      <c r="AP1041" s="217"/>
      <c r="AQ1041" s="217"/>
      <c r="AR1041" s="217"/>
      <c r="AS1041" s="217"/>
      <c r="AT1041" s="217"/>
      <c r="AU1041" s="217"/>
      <c r="AV1041" s="217"/>
      <c r="AW1041" s="217"/>
      <c r="AX1041" s="217"/>
      <c r="AY1041" s="217"/>
      <c r="AZ1041" s="217"/>
      <c r="BA1041" s="217"/>
      <c r="BB1041" s="217"/>
      <c r="BC1041" s="217"/>
      <c r="BD1041" s="217"/>
      <c r="BE1041" s="217"/>
      <c r="BF1041" s="217"/>
      <c r="BG1041" s="217"/>
      <c r="BH1041" s="217"/>
      <c r="BI1041" s="217"/>
      <c r="BJ1041" s="217"/>
      <c r="BK1041" s="217"/>
      <c r="BL1041" s="217"/>
      <c r="BM1041" s="218">
        <v>28</v>
      </c>
    </row>
    <row r="1042" spans="1:65">
      <c r="A1042" s="30"/>
      <c r="B1042" s="19">
        <v>1</v>
      </c>
      <c r="C1042" s="9">
        <v>3</v>
      </c>
      <c r="D1042" s="219">
        <v>16.72</v>
      </c>
      <c r="E1042" s="219">
        <v>14.510112533876589</v>
      </c>
      <c r="F1042" s="219">
        <v>15.567538514619176</v>
      </c>
      <c r="G1042" s="219">
        <v>15.7</v>
      </c>
      <c r="H1042" s="229">
        <v>12.2</v>
      </c>
      <c r="I1042" s="219">
        <v>15.299999999999999</v>
      </c>
      <c r="J1042" s="219">
        <v>16.2</v>
      </c>
      <c r="K1042" s="219">
        <v>16.100000000000001</v>
      </c>
      <c r="L1042" s="219">
        <v>16.399999999999999</v>
      </c>
      <c r="M1042" s="219">
        <v>15.9</v>
      </c>
      <c r="N1042" s="229">
        <v>9.1498429198901814</v>
      </c>
      <c r="O1042" s="219">
        <v>15.6</v>
      </c>
      <c r="P1042" s="219">
        <v>16.600000000000001</v>
      </c>
      <c r="Q1042" s="219">
        <v>17.21</v>
      </c>
      <c r="R1042" s="229">
        <v>26.25</v>
      </c>
      <c r="S1042" s="219">
        <v>15.2</v>
      </c>
      <c r="T1042" s="216"/>
      <c r="U1042" s="217"/>
      <c r="V1042" s="217"/>
      <c r="W1042" s="217"/>
      <c r="X1042" s="217"/>
      <c r="Y1042" s="217"/>
      <c r="Z1042" s="217"/>
      <c r="AA1042" s="217"/>
      <c r="AB1042" s="217"/>
      <c r="AC1042" s="217"/>
      <c r="AD1042" s="217"/>
      <c r="AE1042" s="217"/>
      <c r="AF1042" s="217"/>
      <c r="AG1042" s="217"/>
      <c r="AH1042" s="217"/>
      <c r="AI1042" s="217"/>
      <c r="AJ1042" s="217"/>
      <c r="AK1042" s="217"/>
      <c r="AL1042" s="217"/>
      <c r="AM1042" s="217"/>
      <c r="AN1042" s="217"/>
      <c r="AO1042" s="217"/>
      <c r="AP1042" s="217"/>
      <c r="AQ1042" s="217"/>
      <c r="AR1042" s="217"/>
      <c r="AS1042" s="217"/>
      <c r="AT1042" s="217"/>
      <c r="AU1042" s="217"/>
      <c r="AV1042" s="217"/>
      <c r="AW1042" s="217"/>
      <c r="AX1042" s="217"/>
      <c r="AY1042" s="217"/>
      <c r="AZ1042" s="217"/>
      <c r="BA1042" s="217"/>
      <c r="BB1042" s="217"/>
      <c r="BC1042" s="217"/>
      <c r="BD1042" s="217"/>
      <c r="BE1042" s="217"/>
      <c r="BF1042" s="217"/>
      <c r="BG1042" s="217"/>
      <c r="BH1042" s="217"/>
      <c r="BI1042" s="217"/>
      <c r="BJ1042" s="217"/>
      <c r="BK1042" s="217"/>
      <c r="BL1042" s="217"/>
      <c r="BM1042" s="218">
        <v>16</v>
      </c>
    </row>
    <row r="1043" spans="1:65">
      <c r="A1043" s="30"/>
      <c r="B1043" s="19">
        <v>1</v>
      </c>
      <c r="C1043" s="9">
        <v>4</v>
      </c>
      <c r="D1043" s="219">
        <v>15.62</v>
      </c>
      <c r="E1043" s="219">
        <v>14.9826944775304</v>
      </c>
      <c r="F1043" s="219">
        <v>15.320722112197178</v>
      </c>
      <c r="G1043" s="219">
        <v>15</v>
      </c>
      <c r="H1043" s="229">
        <v>12</v>
      </c>
      <c r="I1043" s="219">
        <v>16.5</v>
      </c>
      <c r="J1043" s="219">
        <v>16.399999999999999</v>
      </c>
      <c r="K1043" s="219">
        <v>15.8</v>
      </c>
      <c r="L1043" s="219">
        <v>15.8</v>
      </c>
      <c r="M1043" s="219">
        <v>15.7</v>
      </c>
      <c r="N1043" s="229">
        <v>9.6592698251460565</v>
      </c>
      <c r="O1043" s="219">
        <v>15.2</v>
      </c>
      <c r="P1043" s="219">
        <v>15.9</v>
      </c>
      <c r="Q1043" s="219">
        <v>15.46</v>
      </c>
      <c r="R1043" s="229">
        <v>25.27</v>
      </c>
      <c r="S1043" s="219">
        <v>15.400000000000002</v>
      </c>
      <c r="T1043" s="216"/>
      <c r="U1043" s="217"/>
      <c r="V1043" s="217"/>
      <c r="W1043" s="217"/>
      <c r="X1043" s="217"/>
      <c r="Y1043" s="217"/>
      <c r="Z1043" s="217"/>
      <c r="AA1043" s="217"/>
      <c r="AB1043" s="217"/>
      <c r="AC1043" s="217"/>
      <c r="AD1043" s="217"/>
      <c r="AE1043" s="217"/>
      <c r="AF1043" s="217"/>
      <c r="AG1043" s="217"/>
      <c r="AH1043" s="217"/>
      <c r="AI1043" s="217"/>
      <c r="AJ1043" s="217"/>
      <c r="AK1043" s="217"/>
      <c r="AL1043" s="217"/>
      <c r="AM1043" s="217"/>
      <c r="AN1043" s="217"/>
      <c r="AO1043" s="217"/>
      <c r="AP1043" s="217"/>
      <c r="AQ1043" s="217"/>
      <c r="AR1043" s="217"/>
      <c r="AS1043" s="217"/>
      <c r="AT1043" s="217"/>
      <c r="AU1043" s="217"/>
      <c r="AV1043" s="217"/>
      <c r="AW1043" s="217"/>
      <c r="AX1043" s="217"/>
      <c r="AY1043" s="217"/>
      <c r="AZ1043" s="217"/>
      <c r="BA1043" s="217"/>
      <c r="BB1043" s="217"/>
      <c r="BC1043" s="217"/>
      <c r="BD1043" s="217"/>
      <c r="BE1043" s="217"/>
      <c r="BF1043" s="217"/>
      <c r="BG1043" s="217"/>
      <c r="BH1043" s="217"/>
      <c r="BI1043" s="217"/>
      <c r="BJ1043" s="217"/>
      <c r="BK1043" s="217"/>
      <c r="BL1043" s="217"/>
      <c r="BM1043" s="218">
        <v>15.643676425401058</v>
      </c>
    </row>
    <row r="1044" spans="1:65">
      <c r="A1044" s="30"/>
      <c r="B1044" s="19">
        <v>1</v>
      </c>
      <c r="C1044" s="9">
        <v>5</v>
      </c>
      <c r="D1044" s="219">
        <v>15.07</v>
      </c>
      <c r="E1044" s="219">
        <v>15.370008116583035</v>
      </c>
      <c r="F1044" s="219">
        <v>15.752410112757639</v>
      </c>
      <c r="G1044" s="219">
        <v>15.5</v>
      </c>
      <c r="H1044" s="229">
        <v>11.8</v>
      </c>
      <c r="I1044" s="219">
        <v>15.299999999999999</v>
      </c>
      <c r="J1044" s="219">
        <v>16.600000000000001</v>
      </c>
      <c r="K1044" s="219">
        <v>15.5</v>
      </c>
      <c r="L1044" s="219">
        <v>16.2</v>
      </c>
      <c r="M1044" s="219">
        <v>16.2</v>
      </c>
      <c r="N1044" s="229">
        <v>9.8519844957675247</v>
      </c>
      <c r="O1044" s="219">
        <v>15.400000000000002</v>
      </c>
      <c r="P1044" s="219">
        <v>16.100000000000001</v>
      </c>
      <c r="Q1044" s="219">
        <v>16.489999999999998</v>
      </c>
      <c r="R1044" s="229">
        <v>23.9</v>
      </c>
      <c r="S1044" s="219">
        <v>15.299999999999999</v>
      </c>
      <c r="T1044" s="216"/>
      <c r="U1044" s="217"/>
      <c r="V1044" s="217"/>
      <c r="W1044" s="217"/>
      <c r="X1044" s="217"/>
      <c r="Y1044" s="217"/>
      <c r="Z1044" s="217"/>
      <c r="AA1044" s="217"/>
      <c r="AB1044" s="217"/>
      <c r="AC1044" s="217"/>
      <c r="AD1044" s="217"/>
      <c r="AE1044" s="217"/>
      <c r="AF1044" s="217"/>
      <c r="AG1044" s="217"/>
      <c r="AH1044" s="217"/>
      <c r="AI1044" s="217"/>
      <c r="AJ1044" s="217"/>
      <c r="AK1044" s="217"/>
      <c r="AL1044" s="217"/>
      <c r="AM1044" s="217"/>
      <c r="AN1044" s="217"/>
      <c r="AO1044" s="217"/>
      <c r="AP1044" s="217"/>
      <c r="AQ1044" s="217"/>
      <c r="AR1044" s="217"/>
      <c r="AS1044" s="217"/>
      <c r="AT1044" s="217"/>
      <c r="AU1044" s="217"/>
      <c r="AV1044" s="217"/>
      <c r="AW1044" s="217"/>
      <c r="AX1044" s="217"/>
      <c r="AY1044" s="217"/>
      <c r="AZ1044" s="217"/>
      <c r="BA1044" s="217"/>
      <c r="BB1044" s="217"/>
      <c r="BC1044" s="217"/>
      <c r="BD1044" s="217"/>
      <c r="BE1044" s="217"/>
      <c r="BF1044" s="217"/>
      <c r="BG1044" s="217"/>
      <c r="BH1044" s="217"/>
      <c r="BI1044" s="217"/>
      <c r="BJ1044" s="217"/>
      <c r="BK1044" s="217"/>
      <c r="BL1044" s="217"/>
      <c r="BM1044" s="218">
        <v>70</v>
      </c>
    </row>
    <row r="1045" spans="1:65">
      <c r="A1045" s="30"/>
      <c r="B1045" s="19">
        <v>1</v>
      </c>
      <c r="C1045" s="9">
        <v>6</v>
      </c>
      <c r="D1045" s="219">
        <v>15.14</v>
      </c>
      <c r="E1045" s="219">
        <v>14.681710368554899</v>
      </c>
      <c r="F1045" s="219">
        <v>15.261163882124629</v>
      </c>
      <c r="G1045" s="219">
        <v>14.7</v>
      </c>
      <c r="H1045" s="229">
        <v>11.6</v>
      </c>
      <c r="I1045" s="219">
        <v>15.400000000000002</v>
      </c>
      <c r="J1045" s="219">
        <v>16</v>
      </c>
      <c r="K1045" s="219">
        <v>15.400000000000002</v>
      </c>
      <c r="L1045" s="219">
        <v>15.6</v>
      </c>
      <c r="M1045" s="219">
        <v>15.9</v>
      </c>
      <c r="N1045" s="229">
        <v>10.15687530738975</v>
      </c>
      <c r="O1045" s="219">
        <v>16</v>
      </c>
      <c r="P1045" s="219">
        <v>16.2</v>
      </c>
      <c r="Q1045" s="219">
        <v>15.79</v>
      </c>
      <c r="R1045" s="229">
        <v>24.97</v>
      </c>
      <c r="S1045" s="219">
        <v>15.9</v>
      </c>
      <c r="T1045" s="216"/>
      <c r="U1045" s="217"/>
      <c r="V1045" s="217"/>
      <c r="W1045" s="217"/>
      <c r="X1045" s="217"/>
      <c r="Y1045" s="217"/>
      <c r="Z1045" s="217"/>
      <c r="AA1045" s="217"/>
      <c r="AB1045" s="217"/>
      <c r="AC1045" s="217"/>
      <c r="AD1045" s="217"/>
      <c r="AE1045" s="217"/>
      <c r="AF1045" s="217"/>
      <c r="AG1045" s="217"/>
      <c r="AH1045" s="217"/>
      <c r="AI1045" s="217"/>
      <c r="AJ1045" s="217"/>
      <c r="AK1045" s="217"/>
      <c r="AL1045" s="217"/>
      <c r="AM1045" s="217"/>
      <c r="AN1045" s="217"/>
      <c r="AO1045" s="217"/>
      <c r="AP1045" s="217"/>
      <c r="AQ1045" s="217"/>
      <c r="AR1045" s="217"/>
      <c r="AS1045" s="217"/>
      <c r="AT1045" s="217"/>
      <c r="AU1045" s="217"/>
      <c r="AV1045" s="217"/>
      <c r="AW1045" s="217"/>
      <c r="AX1045" s="217"/>
      <c r="AY1045" s="217"/>
      <c r="AZ1045" s="217"/>
      <c r="BA1045" s="217"/>
      <c r="BB1045" s="217"/>
      <c r="BC1045" s="217"/>
      <c r="BD1045" s="217"/>
      <c r="BE1045" s="217"/>
      <c r="BF1045" s="217"/>
      <c r="BG1045" s="217"/>
      <c r="BH1045" s="217"/>
      <c r="BI1045" s="217"/>
      <c r="BJ1045" s="217"/>
      <c r="BK1045" s="217"/>
      <c r="BL1045" s="217"/>
      <c r="BM1045" s="220"/>
    </row>
    <row r="1046" spans="1:65">
      <c r="A1046" s="30"/>
      <c r="B1046" s="20" t="s">
        <v>260</v>
      </c>
      <c r="C1046" s="12"/>
      <c r="D1046" s="221">
        <v>15.595000000000001</v>
      </c>
      <c r="E1046" s="221">
        <v>14.704618209597458</v>
      </c>
      <c r="F1046" s="221">
        <v>15.437572395715037</v>
      </c>
      <c r="G1046" s="221">
        <v>15.016666666666667</v>
      </c>
      <c r="H1046" s="221">
        <v>12.08333333333333</v>
      </c>
      <c r="I1046" s="221">
        <v>15.216666666666669</v>
      </c>
      <c r="J1046" s="221">
        <v>16.283333333333331</v>
      </c>
      <c r="K1046" s="221">
        <v>15.733333333333334</v>
      </c>
      <c r="L1046" s="221">
        <v>16.016666666666666</v>
      </c>
      <c r="M1046" s="221">
        <v>15.833333333333334</v>
      </c>
      <c r="N1046" s="221">
        <v>9.8280444194476235</v>
      </c>
      <c r="O1046" s="221">
        <v>15.533333333333333</v>
      </c>
      <c r="P1046" s="221">
        <v>16.350000000000001</v>
      </c>
      <c r="Q1046" s="221">
        <v>16.215</v>
      </c>
      <c r="R1046" s="221">
        <v>25.056666666666668</v>
      </c>
      <c r="S1046" s="221">
        <v>15.216666666666669</v>
      </c>
      <c r="T1046" s="216"/>
      <c r="U1046" s="217"/>
      <c r="V1046" s="217"/>
      <c r="W1046" s="217"/>
      <c r="X1046" s="217"/>
      <c r="Y1046" s="217"/>
      <c r="Z1046" s="217"/>
      <c r="AA1046" s="217"/>
      <c r="AB1046" s="217"/>
      <c r="AC1046" s="217"/>
      <c r="AD1046" s="217"/>
      <c r="AE1046" s="217"/>
      <c r="AF1046" s="217"/>
      <c r="AG1046" s="217"/>
      <c r="AH1046" s="217"/>
      <c r="AI1046" s="217"/>
      <c r="AJ1046" s="217"/>
      <c r="AK1046" s="217"/>
      <c r="AL1046" s="217"/>
      <c r="AM1046" s="217"/>
      <c r="AN1046" s="217"/>
      <c r="AO1046" s="217"/>
      <c r="AP1046" s="217"/>
      <c r="AQ1046" s="217"/>
      <c r="AR1046" s="217"/>
      <c r="AS1046" s="217"/>
      <c r="AT1046" s="217"/>
      <c r="AU1046" s="217"/>
      <c r="AV1046" s="217"/>
      <c r="AW1046" s="217"/>
      <c r="AX1046" s="217"/>
      <c r="AY1046" s="217"/>
      <c r="AZ1046" s="217"/>
      <c r="BA1046" s="217"/>
      <c r="BB1046" s="217"/>
      <c r="BC1046" s="217"/>
      <c r="BD1046" s="217"/>
      <c r="BE1046" s="217"/>
      <c r="BF1046" s="217"/>
      <c r="BG1046" s="217"/>
      <c r="BH1046" s="217"/>
      <c r="BI1046" s="217"/>
      <c r="BJ1046" s="217"/>
      <c r="BK1046" s="217"/>
      <c r="BL1046" s="217"/>
      <c r="BM1046" s="220"/>
    </row>
    <row r="1047" spans="1:65">
      <c r="A1047" s="30"/>
      <c r="B1047" s="3" t="s">
        <v>261</v>
      </c>
      <c r="C1047" s="29"/>
      <c r="D1047" s="219">
        <v>15.465</v>
      </c>
      <c r="E1047" s="219">
        <v>14.832202423042649</v>
      </c>
      <c r="F1047" s="219">
        <v>15.444130313408177</v>
      </c>
      <c r="G1047" s="219">
        <v>15</v>
      </c>
      <c r="H1047" s="219">
        <v>12.1</v>
      </c>
      <c r="I1047" s="219">
        <v>15.299999999999999</v>
      </c>
      <c r="J1047" s="219">
        <v>16.299999999999997</v>
      </c>
      <c r="K1047" s="219">
        <v>15.75</v>
      </c>
      <c r="L1047" s="219">
        <v>16.05</v>
      </c>
      <c r="M1047" s="219">
        <v>15.9</v>
      </c>
      <c r="N1047" s="219">
        <v>9.7556271604567897</v>
      </c>
      <c r="O1047" s="219">
        <v>15.5</v>
      </c>
      <c r="P1047" s="219">
        <v>16.399999999999999</v>
      </c>
      <c r="Q1047" s="219">
        <v>16.170000000000002</v>
      </c>
      <c r="R1047" s="219">
        <v>25.055</v>
      </c>
      <c r="S1047" s="219">
        <v>15.25</v>
      </c>
      <c r="T1047" s="216"/>
      <c r="U1047" s="217"/>
      <c r="V1047" s="217"/>
      <c r="W1047" s="217"/>
      <c r="X1047" s="217"/>
      <c r="Y1047" s="217"/>
      <c r="Z1047" s="217"/>
      <c r="AA1047" s="217"/>
      <c r="AB1047" s="217"/>
      <c r="AC1047" s="217"/>
      <c r="AD1047" s="217"/>
      <c r="AE1047" s="217"/>
      <c r="AF1047" s="217"/>
      <c r="AG1047" s="217"/>
      <c r="AH1047" s="217"/>
      <c r="AI1047" s="217"/>
      <c r="AJ1047" s="217"/>
      <c r="AK1047" s="217"/>
      <c r="AL1047" s="217"/>
      <c r="AM1047" s="217"/>
      <c r="AN1047" s="217"/>
      <c r="AO1047" s="217"/>
      <c r="AP1047" s="217"/>
      <c r="AQ1047" s="217"/>
      <c r="AR1047" s="217"/>
      <c r="AS1047" s="217"/>
      <c r="AT1047" s="217"/>
      <c r="AU1047" s="217"/>
      <c r="AV1047" s="217"/>
      <c r="AW1047" s="217"/>
      <c r="AX1047" s="217"/>
      <c r="AY1047" s="217"/>
      <c r="AZ1047" s="217"/>
      <c r="BA1047" s="217"/>
      <c r="BB1047" s="217"/>
      <c r="BC1047" s="217"/>
      <c r="BD1047" s="217"/>
      <c r="BE1047" s="217"/>
      <c r="BF1047" s="217"/>
      <c r="BG1047" s="217"/>
      <c r="BH1047" s="217"/>
      <c r="BI1047" s="217"/>
      <c r="BJ1047" s="217"/>
      <c r="BK1047" s="217"/>
      <c r="BL1047" s="217"/>
      <c r="BM1047" s="220"/>
    </row>
    <row r="1048" spans="1:65">
      <c r="A1048" s="30"/>
      <c r="B1048" s="3" t="s">
        <v>262</v>
      </c>
      <c r="C1048" s="29"/>
      <c r="D1048" s="24">
        <v>0.60718201554393825</v>
      </c>
      <c r="E1048" s="24">
        <v>0.60735823408955014</v>
      </c>
      <c r="F1048" s="24">
        <v>0.24864428331884955</v>
      </c>
      <c r="G1048" s="24">
        <v>0.54191020166321546</v>
      </c>
      <c r="H1048" s="24">
        <v>0.34880749227427249</v>
      </c>
      <c r="I1048" s="24">
        <v>0.86583293230661207</v>
      </c>
      <c r="J1048" s="24">
        <v>0.29944392908634315</v>
      </c>
      <c r="K1048" s="24">
        <v>0.2581988897471611</v>
      </c>
      <c r="L1048" s="24">
        <v>0.29944392908634215</v>
      </c>
      <c r="M1048" s="24">
        <v>0.30767948691238234</v>
      </c>
      <c r="N1048" s="24">
        <v>0.51074405058160233</v>
      </c>
      <c r="O1048" s="24">
        <v>0.27325202042558899</v>
      </c>
      <c r="P1048" s="24">
        <v>0.32710854467592254</v>
      </c>
      <c r="Q1048" s="24">
        <v>0.60606105303013835</v>
      </c>
      <c r="R1048" s="24">
        <v>0.75930670131816136</v>
      </c>
      <c r="S1048" s="24">
        <v>0.43550736694878872</v>
      </c>
      <c r="T1048" s="15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86</v>
      </c>
      <c r="C1049" s="29"/>
      <c r="D1049" s="13">
        <v>3.8934403048665481E-2</v>
      </c>
      <c r="E1049" s="13">
        <v>4.1303910474407124E-2</v>
      </c>
      <c r="F1049" s="13">
        <v>1.6106436747002077E-2</v>
      </c>
      <c r="G1049" s="13">
        <v>3.6087249833288489E-2</v>
      </c>
      <c r="H1049" s="13">
        <v>2.8866826946836351E-2</v>
      </c>
      <c r="I1049" s="13">
        <v>5.6900302232636056E-2</v>
      </c>
      <c r="J1049" s="13">
        <v>1.838959646384912E-2</v>
      </c>
      <c r="K1049" s="13">
        <v>1.6410946382234816E-2</v>
      </c>
      <c r="L1049" s="13">
        <v>1.8695770806639471E-2</v>
      </c>
      <c r="M1049" s="13">
        <v>1.9432388647097832E-2</v>
      </c>
      <c r="N1049" s="13">
        <v>5.196802423592508E-2</v>
      </c>
      <c r="O1049" s="13">
        <v>1.7591331787055086E-2</v>
      </c>
      <c r="P1049" s="13">
        <v>2.0006638818099238E-2</v>
      </c>
      <c r="Q1049" s="13">
        <v>3.7376568179471992E-2</v>
      </c>
      <c r="R1049" s="13">
        <v>3.0303579938199866E-2</v>
      </c>
      <c r="S1049" s="13">
        <v>2.8620418419416562E-2</v>
      </c>
      <c r="T1049" s="15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263</v>
      </c>
      <c r="C1050" s="29"/>
      <c r="D1050" s="13">
        <v>-3.1115719909687867E-3</v>
      </c>
      <c r="E1050" s="13">
        <v>-6.0027974899738101E-2</v>
      </c>
      <c r="F1050" s="13">
        <v>-1.3174910045528954E-2</v>
      </c>
      <c r="G1050" s="13">
        <v>-4.0080716430333285E-2</v>
      </c>
      <c r="H1050" s="13">
        <v>-0.22758992165592884</v>
      </c>
      <c r="I1050" s="13">
        <v>-2.7295997892224477E-2</v>
      </c>
      <c r="J1050" s="13">
        <v>4.0889167644355462E-2</v>
      </c>
      <c r="K1050" s="13">
        <v>5.7311916645563787E-3</v>
      </c>
      <c r="L1050" s="13">
        <v>2.3842876260210311E-2</v>
      </c>
      <c r="M1050" s="13">
        <v>1.2123550933610838E-2</v>
      </c>
      <c r="N1050" s="13">
        <v>-0.37175609158665779</v>
      </c>
      <c r="O1050" s="13">
        <v>-7.0535268735524292E-3</v>
      </c>
      <c r="P1050" s="13">
        <v>4.5150740490391916E-2</v>
      </c>
      <c r="Q1050" s="13">
        <v>3.6521055477168218E-2</v>
      </c>
      <c r="R1050" s="13">
        <v>0.60171215418272683</v>
      </c>
      <c r="S1050" s="13">
        <v>-2.7295997892224477E-2</v>
      </c>
      <c r="T1050" s="15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264</v>
      </c>
      <c r="C1051" s="47"/>
      <c r="D1051" s="45">
        <v>0.04</v>
      </c>
      <c r="E1051" s="45">
        <v>1.1599999999999999</v>
      </c>
      <c r="F1051" s="45">
        <v>0.17</v>
      </c>
      <c r="G1051" s="45">
        <v>0.74</v>
      </c>
      <c r="H1051" s="45">
        <v>4.6900000000000004</v>
      </c>
      <c r="I1051" s="45">
        <v>0.47</v>
      </c>
      <c r="J1051" s="45">
        <v>0.97</v>
      </c>
      <c r="K1051" s="45">
        <v>0.23</v>
      </c>
      <c r="L1051" s="45">
        <v>0.61</v>
      </c>
      <c r="M1051" s="45">
        <v>0.36</v>
      </c>
      <c r="N1051" s="45">
        <v>7.74</v>
      </c>
      <c r="O1051" s="45">
        <v>0.04</v>
      </c>
      <c r="P1051" s="45">
        <v>1.06</v>
      </c>
      <c r="Q1051" s="45">
        <v>0.88</v>
      </c>
      <c r="R1051" s="45">
        <v>12.8</v>
      </c>
      <c r="S1051" s="45">
        <v>0.47</v>
      </c>
      <c r="T1051" s="15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BM1052" s="55"/>
    </row>
    <row r="1053" spans="1:65" ht="15">
      <c r="B1053" s="8" t="s">
        <v>598</v>
      </c>
      <c r="BM1053" s="28" t="s">
        <v>67</v>
      </c>
    </row>
    <row r="1054" spans="1:65" ht="15">
      <c r="A1054" s="25" t="s">
        <v>41</v>
      </c>
      <c r="B1054" s="18" t="s">
        <v>112</v>
      </c>
      <c r="C1054" s="15" t="s">
        <v>113</v>
      </c>
      <c r="D1054" s="16" t="s">
        <v>227</v>
      </c>
      <c r="E1054" s="17" t="s">
        <v>227</v>
      </c>
      <c r="F1054" s="17" t="s">
        <v>227</v>
      </c>
      <c r="G1054" s="17" t="s">
        <v>227</v>
      </c>
      <c r="H1054" s="17" t="s">
        <v>227</v>
      </c>
      <c r="I1054" s="17" t="s">
        <v>227</v>
      </c>
      <c r="J1054" s="17" t="s">
        <v>227</v>
      </c>
      <c r="K1054" s="17" t="s">
        <v>227</v>
      </c>
      <c r="L1054" s="15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228</v>
      </c>
      <c r="C1055" s="9" t="s">
        <v>228</v>
      </c>
      <c r="D1055" s="151" t="s">
        <v>231</v>
      </c>
      <c r="E1055" s="152" t="s">
        <v>233</v>
      </c>
      <c r="F1055" s="152" t="s">
        <v>234</v>
      </c>
      <c r="G1055" s="152" t="s">
        <v>236</v>
      </c>
      <c r="H1055" s="152" t="s">
        <v>243</v>
      </c>
      <c r="I1055" s="152" t="s">
        <v>245</v>
      </c>
      <c r="J1055" s="152" t="s">
        <v>246</v>
      </c>
      <c r="K1055" s="152" t="s">
        <v>248</v>
      </c>
      <c r="L1055" s="15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3</v>
      </c>
    </row>
    <row r="1056" spans="1:65">
      <c r="A1056" s="30"/>
      <c r="B1056" s="19"/>
      <c r="C1056" s="9"/>
      <c r="D1056" s="10" t="s">
        <v>300</v>
      </c>
      <c r="E1056" s="11" t="s">
        <v>300</v>
      </c>
      <c r="F1056" s="11" t="s">
        <v>301</v>
      </c>
      <c r="G1056" s="11" t="s">
        <v>300</v>
      </c>
      <c r="H1056" s="11" t="s">
        <v>300</v>
      </c>
      <c r="I1056" s="11" t="s">
        <v>301</v>
      </c>
      <c r="J1056" s="11" t="s">
        <v>300</v>
      </c>
      <c r="K1056" s="11" t="s">
        <v>300</v>
      </c>
      <c r="L1056" s="15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</v>
      </c>
    </row>
    <row r="1057" spans="1:65">
      <c r="A1057" s="30"/>
      <c r="B1057" s="19"/>
      <c r="C1057" s="9"/>
      <c r="D1057" s="26"/>
      <c r="E1057" s="26"/>
      <c r="F1057" s="26"/>
      <c r="G1057" s="26"/>
      <c r="H1057" s="26"/>
      <c r="I1057" s="26"/>
      <c r="J1057" s="26"/>
      <c r="K1057" s="26"/>
      <c r="L1057" s="15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8">
        <v>1</v>
      </c>
      <c r="C1058" s="14">
        <v>1</v>
      </c>
      <c r="D1058" s="22">
        <v>1.7338756993393665</v>
      </c>
      <c r="E1058" s="22">
        <v>1.6881550962645555</v>
      </c>
      <c r="F1058" s="22">
        <v>1.6</v>
      </c>
      <c r="G1058" s="22">
        <v>1.39</v>
      </c>
      <c r="H1058" s="147">
        <v>0.96388484230242788</v>
      </c>
      <c r="I1058" s="22">
        <v>1.8</v>
      </c>
      <c r="J1058" s="22">
        <v>1.82</v>
      </c>
      <c r="K1058" s="147">
        <v>2.58</v>
      </c>
      <c r="L1058" s="15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>
        <v>1</v>
      </c>
      <c r="C1059" s="9">
        <v>2</v>
      </c>
      <c r="D1059" s="11">
        <v>1.6920357851776</v>
      </c>
      <c r="E1059" s="11">
        <v>1.6690788404852828</v>
      </c>
      <c r="F1059" s="11">
        <v>1.5</v>
      </c>
      <c r="G1059" s="11">
        <v>1.46</v>
      </c>
      <c r="H1059" s="148">
        <v>0.85696816842097001</v>
      </c>
      <c r="I1059" s="11">
        <v>1.8</v>
      </c>
      <c r="J1059" s="11">
        <v>1.83</v>
      </c>
      <c r="K1059" s="148">
        <v>2.6</v>
      </c>
      <c r="L1059" s="15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29</v>
      </c>
    </row>
    <row r="1060" spans="1:65">
      <c r="A1060" s="30"/>
      <c r="B1060" s="19">
        <v>1</v>
      </c>
      <c r="C1060" s="9">
        <v>3</v>
      </c>
      <c r="D1060" s="11">
        <v>1.7184301758756</v>
      </c>
      <c r="E1060" s="11">
        <v>1.7412037056834866</v>
      </c>
      <c r="F1060" s="11">
        <v>1.7</v>
      </c>
      <c r="G1060" s="11">
        <v>1.49</v>
      </c>
      <c r="H1060" s="148">
        <v>0.80938835686458277</v>
      </c>
      <c r="I1060" s="11">
        <v>1.8</v>
      </c>
      <c r="J1060" s="11">
        <v>1.88</v>
      </c>
      <c r="K1060" s="148">
        <v>2.66</v>
      </c>
      <c r="L1060" s="15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16</v>
      </c>
    </row>
    <row r="1061" spans="1:65">
      <c r="A1061" s="30"/>
      <c r="B1061" s="19">
        <v>1</v>
      </c>
      <c r="C1061" s="9">
        <v>4</v>
      </c>
      <c r="D1061" s="11">
        <v>1.7082512204939351</v>
      </c>
      <c r="E1061" s="11">
        <v>1.6730114159356628</v>
      </c>
      <c r="F1061" s="11">
        <v>1.6</v>
      </c>
      <c r="G1061" s="11">
        <v>1.44</v>
      </c>
      <c r="H1061" s="148">
        <v>0.85611211559040301</v>
      </c>
      <c r="I1061" s="11">
        <v>1.7</v>
      </c>
      <c r="J1061" s="11">
        <v>1.76</v>
      </c>
      <c r="K1061" s="148">
        <v>2.59</v>
      </c>
      <c r="L1061" s="15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1.6803121657255744</v>
      </c>
    </row>
    <row r="1062" spans="1:65">
      <c r="A1062" s="30"/>
      <c r="B1062" s="19">
        <v>1</v>
      </c>
      <c r="C1062" s="9">
        <v>5</v>
      </c>
      <c r="D1062" s="11">
        <v>1.69061795576347</v>
      </c>
      <c r="E1062" s="11">
        <v>1.7756396144886801</v>
      </c>
      <c r="F1062" s="11">
        <v>1.6</v>
      </c>
      <c r="G1062" s="11">
        <v>1.6</v>
      </c>
      <c r="H1062" s="148">
        <v>0.87244957884461716</v>
      </c>
      <c r="I1062" s="11">
        <v>1.5</v>
      </c>
      <c r="J1062" s="11">
        <v>1.89</v>
      </c>
      <c r="K1062" s="148">
        <v>2.57</v>
      </c>
      <c r="L1062" s="15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71</v>
      </c>
    </row>
    <row r="1063" spans="1:65">
      <c r="A1063" s="30"/>
      <c r="B1063" s="19">
        <v>1</v>
      </c>
      <c r="C1063" s="9">
        <v>6</v>
      </c>
      <c r="D1063" s="11">
        <v>1.72800238622726</v>
      </c>
      <c r="E1063" s="11">
        <v>1.7429360703857828</v>
      </c>
      <c r="F1063" s="11">
        <v>1.8</v>
      </c>
      <c r="G1063" s="11">
        <v>1.49</v>
      </c>
      <c r="H1063" s="148">
        <v>0.90656882600361277</v>
      </c>
      <c r="I1063" s="11">
        <v>1.7</v>
      </c>
      <c r="J1063" s="11">
        <v>1.78</v>
      </c>
      <c r="K1063" s="148">
        <v>2.6</v>
      </c>
      <c r="L1063" s="15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20" t="s">
        <v>260</v>
      </c>
      <c r="C1064" s="12"/>
      <c r="D1064" s="23">
        <v>1.7118688704795384</v>
      </c>
      <c r="E1064" s="23">
        <v>1.7150041238739082</v>
      </c>
      <c r="F1064" s="23">
        <v>1.6333333333333335</v>
      </c>
      <c r="G1064" s="23">
        <v>1.4783333333333333</v>
      </c>
      <c r="H1064" s="23">
        <v>0.87756198133776886</v>
      </c>
      <c r="I1064" s="23">
        <v>1.7166666666666668</v>
      </c>
      <c r="J1064" s="23">
        <v>1.8266666666666664</v>
      </c>
      <c r="K1064" s="23">
        <v>2.6</v>
      </c>
      <c r="L1064" s="15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261</v>
      </c>
      <c r="C1065" s="29"/>
      <c r="D1065" s="11">
        <v>1.7133406981847674</v>
      </c>
      <c r="E1065" s="11">
        <v>1.7146794009740209</v>
      </c>
      <c r="F1065" s="11">
        <v>1.6</v>
      </c>
      <c r="G1065" s="11">
        <v>1.4750000000000001</v>
      </c>
      <c r="H1065" s="11">
        <v>0.86470887363279358</v>
      </c>
      <c r="I1065" s="11">
        <v>1.75</v>
      </c>
      <c r="J1065" s="11">
        <v>1.8250000000000002</v>
      </c>
      <c r="K1065" s="11">
        <v>2.5949999999999998</v>
      </c>
      <c r="L1065" s="15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262</v>
      </c>
      <c r="C1066" s="29"/>
      <c r="D1066" s="24">
        <v>1.8142114626636244E-2</v>
      </c>
      <c r="E1066" s="24">
        <v>4.4128593684624087E-2</v>
      </c>
      <c r="F1066" s="24">
        <v>0.10327955589886445</v>
      </c>
      <c r="G1066" s="24">
        <v>7.0261416628663809E-2</v>
      </c>
      <c r="H1066" s="24">
        <v>5.2632717898066714E-2</v>
      </c>
      <c r="I1066" s="24">
        <v>0.11690451944500123</v>
      </c>
      <c r="J1066" s="24">
        <v>5.2025634707004408E-2</v>
      </c>
      <c r="K1066" s="24">
        <v>3.1622776601683882E-2</v>
      </c>
      <c r="L1066" s="203"/>
      <c r="M1066" s="204"/>
      <c r="N1066" s="204"/>
      <c r="O1066" s="204"/>
      <c r="P1066" s="204"/>
      <c r="Q1066" s="204"/>
      <c r="R1066" s="204"/>
      <c r="S1066" s="204"/>
      <c r="T1066" s="204"/>
      <c r="U1066" s="204"/>
      <c r="V1066" s="204"/>
      <c r="W1066" s="204"/>
      <c r="X1066" s="204"/>
      <c r="Y1066" s="204"/>
      <c r="Z1066" s="204"/>
      <c r="AA1066" s="204"/>
      <c r="AB1066" s="204"/>
      <c r="AC1066" s="204"/>
      <c r="AD1066" s="204"/>
      <c r="AE1066" s="204"/>
      <c r="AF1066" s="204"/>
      <c r="AG1066" s="204"/>
      <c r="AH1066" s="204"/>
      <c r="AI1066" s="204"/>
      <c r="AJ1066" s="204"/>
      <c r="AK1066" s="204"/>
      <c r="AL1066" s="204"/>
      <c r="AM1066" s="204"/>
      <c r="AN1066" s="204"/>
      <c r="AO1066" s="204"/>
      <c r="AP1066" s="204"/>
      <c r="AQ1066" s="204"/>
      <c r="AR1066" s="204"/>
      <c r="AS1066" s="204"/>
      <c r="AT1066" s="204"/>
      <c r="AU1066" s="204"/>
      <c r="AV1066" s="204"/>
      <c r="AW1066" s="204"/>
      <c r="AX1066" s="204"/>
      <c r="AY1066" s="204"/>
      <c r="AZ1066" s="204"/>
      <c r="BA1066" s="204"/>
      <c r="BB1066" s="204"/>
      <c r="BC1066" s="204"/>
      <c r="BD1066" s="204"/>
      <c r="BE1066" s="204"/>
      <c r="BF1066" s="204"/>
      <c r="BG1066" s="204"/>
      <c r="BH1066" s="204"/>
      <c r="BI1066" s="204"/>
      <c r="BJ1066" s="204"/>
      <c r="BK1066" s="204"/>
      <c r="BL1066" s="204"/>
      <c r="BM1066" s="56"/>
    </row>
    <row r="1067" spans="1:65">
      <c r="A1067" s="30"/>
      <c r="B1067" s="3" t="s">
        <v>86</v>
      </c>
      <c r="C1067" s="29"/>
      <c r="D1067" s="13">
        <v>1.059784130635787E-2</v>
      </c>
      <c r="E1067" s="13">
        <v>2.5730896544403029E-2</v>
      </c>
      <c r="F1067" s="13">
        <v>6.3232381162570059E-2</v>
      </c>
      <c r="G1067" s="13">
        <v>4.7527452059975522E-2</v>
      </c>
      <c r="H1067" s="13">
        <v>5.9976068947098865E-2</v>
      </c>
      <c r="I1067" s="13">
        <v>6.809972006504926E-2</v>
      </c>
      <c r="J1067" s="13">
        <v>2.8481186883396577E-2</v>
      </c>
      <c r="K1067" s="13">
        <v>1.2162606385263031E-2</v>
      </c>
      <c r="L1067" s="15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263</v>
      </c>
      <c r="C1068" s="29"/>
      <c r="D1068" s="13">
        <v>1.8780263213971082E-2</v>
      </c>
      <c r="E1068" s="13">
        <v>2.0646138768717126E-2</v>
      </c>
      <c r="F1068" s="13">
        <v>-2.7958395678195247E-2</v>
      </c>
      <c r="G1068" s="13">
        <v>-0.12020316016995858</v>
      </c>
      <c r="H1068" s="13">
        <v>-0.47773872067466139</v>
      </c>
      <c r="I1068" s="13">
        <v>2.1635563725978413E-2</v>
      </c>
      <c r="J1068" s="13">
        <v>8.7099590139487537E-2</v>
      </c>
      <c r="K1068" s="13">
        <v>0.54733153341021956</v>
      </c>
      <c r="L1068" s="15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264</v>
      </c>
      <c r="C1069" s="47"/>
      <c r="D1069" s="45">
        <v>0.01</v>
      </c>
      <c r="E1069" s="45">
        <v>0.01</v>
      </c>
      <c r="F1069" s="45">
        <v>0.56000000000000005</v>
      </c>
      <c r="G1069" s="45">
        <v>1.64</v>
      </c>
      <c r="H1069" s="45">
        <v>5.83</v>
      </c>
      <c r="I1069" s="45">
        <v>0.02</v>
      </c>
      <c r="J1069" s="45">
        <v>0.79</v>
      </c>
      <c r="K1069" s="45">
        <v>6.18</v>
      </c>
      <c r="L1069" s="15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/>
      <c r="C1070" s="20"/>
      <c r="D1070" s="20"/>
      <c r="E1070" s="20"/>
      <c r="F1070" s="20"/>
      <c r="G1070" s="20"/>
      <c r="H1070" s="20"/>
      <c r="I1070" s="20"/>
      <c r="J1070" s="20"/>
      <c r="K1070" s="20"/>
      <c r="BM1070" s="55"/>
    </row>
    <row r="1071" spans="1:65" ht="15">
      <c r="B1071" s="8" t="s">
        <v>599</v>
      </c>
      <c r="BM1071" s="28" t="s">
        <v>67</v>
      </c>
    </row>
    <row r="1072" spans="1:65" ht="15">
      <c r="A1072" s="25" t="s">
        <v>44</v>
      </c>
      <c r="B1072" s="18" t="s">
        <v>112</v>
      </c>
      <c r="C1072" s="15" t="s">
        <v>113</v>
      </c>
      <c r="D1072" s="16" t="s">
        <v>227</v>
      </c>
      <c r="E1072" s="17" t="s">
        <v>227</v>
      </c>
      <c r="F1072" s="17" t="s">
        <v>227</v>
      </c>
      <c r="G1072" s="17" t="s">
        <v>227</v>
      </c>
      <c r="H1072" s="17" t="s">
        <v>227</v>
      </c>
      <c r="I1072" s="17" t="s">
        <v>227</v>
      </c>
      <c r="J1072" s="17" t="s">
        <v>227</v>
      </c>
      <c r="K1072" s="17" t="s">
        <v>227</v>
      </c>
      <c r="L1072" s="17" t="s">
        <v>227</v>
      </c>
      <c r="M1072" s="17" t="s">
        <v>227</v>
      </c>
      <c r="N1072" s="17" t="s">
        <v>227</v>
      </c>
      <c r="O1072" s="17" t="s">
        <v>227</v>
      </c>
      <c r="P1072" s="17" t="s">
        <v>227</v>
      </c>
      <c r="Q1072" s="17" t="s">
        <v>227</v>
      </c>
      <c r="R1072" s="17" t="s">
        <v>227</v>
      </c>
      <c r="S1072" s="17" t="s">
        <v>227</v>
      </c>
      <c r="T1072" s="17" t="s">
        <v>227</v>
      </c>
      <c r="U1072" s="15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228</v>
      </c>
      <c r="C1073" s="9" t="s">
        <v>228</v>
      </c>
      <c r="D1073" s="151" t="s">
        <v>230</v>
      </c>
      <c r="E1073" s="152" t="s">
        <v>231</v>
      </c>
      <c r="F1073" s="152" t="s">
        <v>233</v>
      </c>
      <c r="G1073" s="152" t="s">
        <v>234</v>
      </c>
      <c r="H1073" s="152" t="s">
        <v>236</v>
      </c>
      <c r="I1073" s="152" t="s">
        <v>237</v>
      </c>
      <c r="J1073" s="152" t="s">
        <v>238</v>
      </c>
      <c r="K1073" s="152" t="s">
        <v>239</v>
      </c>
      <c r="L1073" s="152" t="s">
        <v>240</v>
      </c>
      <c r="M1073" s="152" t="s">
        <v>280</v>
      </c>
      <c r="N1073" s="152" t="s">
        <v>243</v>
      </c>
      <c r="O1073" s="152" t="s">
        <v>244</v>
      </c>
      <c r="P1073" s="152" t="s">
        <v>245</v>
      </c>
      <c r="Q1073" s="152" t="s">
        <v>246</v>
      </c>
      <c r="R1073" s="152" t="s">
        <v>247</v>
      </c>
      <c r="S1073" s="152" t="s">
        <v>248</v>
      </c>
      <c r="T1073" s="152" t="s">
        <v>250</v>
      </c>
      <c r="U1073" s="15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300</v>
      </c>
      <c r="E1074" s="11" t="s">
        <v>116</v>
      </c>
      <c r="F1074" s="11" t="s">
        <v>300</v>
      </c>
      <c r="G1074" s="11" t="s">
        <v>301</v>
      </c>
      <c r="H1074" s="11" t="s">
        <v>300</v>
      </c>
      <c r="I1074" s="11" t="s">
        <v>301</v>
      </c>
      <c r="J1074" s="11" t="s">
        <v>301</v>
      </c>
      <c r="K1074" s="11" t="s">
        <v>301</v>
      </c>
      <c r="L1074" s="11" t="s">
        <v>301</v>
      </c>
      <c r="M1074" s="11" t="s">
        <v>301</v>
      </c>
      <c r="N1074" s="11" t="s">
        <v>300</v>
      </c>
      <c r="O1074" s="11" t="s">
        <v>116</v>
      </c>
      <c r="P1074" s="11" t="s">
        <v>301</v>
      </c>
      <c r="Q1074" s="11" t="s">
        <v>300</v>
      </c>
      <c r="R1074" s="11" t="s">
        <v>300</v>
      </c>
      <c r="S1074" s="11" t="s">
        <v>300</v>
      </c>
      <c r="T1074" s="11" t="s">
        <v>301</v>
      </c>
      <c r="U1074" s="15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0</v>
      </c>
    </row>
    <row r="1075" spans="1:65">
      <c r="A1075" s="30"/>
      <c r="B1075" s="19"/>
      <c r="C1075" s="9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15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0</v>
      </c>
    </row>
    <row r="1076" spans="1:65">
      <c r="A1076" s="30"/>
      <c r="B1076" s="18">
        <v>1</v>
      </c>
      <c r="C1076" s="14">
        <v>1</v>
      </c>
      <c r="D1076" s="205">
        <v>125</v>
      </c>
      <c r="E1076" s="226">
        <v>104.39600000000002</v>
      </c>
      <c r="F1076" s="205">
        <v>120.45566153652882</v>
      </c>
      <c r="G1076" s="226">
        <v>109</v>
      </c>
      <c r="H1076" s="205">
        <v>118</v>
      </c>
      <c r="I1076" s="205">
        <v>121</v>
      </c>
      <c r="J1076" s="205">
        <v>119</v>
      </c>
      <c r="K1076" s="205">
        <v>118</v>
      </c>
      <c r="L1076" s="205">
        <v>119</v>
      </c>
      <c r="M1076" s="205">
        <v>121</v>
      </c>
      <c r="N1076" s="226">
        <v>158.38589342382099</v>
      </c>
      <c r="O1076" s="205">
        <v>115</v>
      </c>
      <c r="P1076" s="205">
        <v>114</v>
      </c>
      <c r="Q1076" s="205">
        <v>121</v>
      </c>
      <c r="R1076" s="205">
        <v>123.00000000000001</v>
      </c>
      <c r="S1076" s="226">
        <v>112.9</v>
      </c>
      <c r="T1076" s="205">
        <v>120</v>
      </c>
      <c r="U1076" s="206"/>
      <c r="V1076" s="207"/>
      <c r="W1076" s="207"/>
      <c r="X1076" s="207"/>
      <c r="Y1076" s="207"/>
      <c r="Z1076" s="207"/>
      <c r="AA1076" s="207"/>
      <c r="AB1076" s="207"/>
      <c r="AC1076" s="207"/>
      <c r="AD1076" s="207"/>
      <c r="AE1076" s="207"/>
      <c r="AF1076" s="207"/>
      <c r="AG1076" s="207"/>
      <c r="AH1076" s="207"/>
      <c r="AI1076" s="207"/>
      <c r="AJ1076" s="207"/>
      <c r="AK1076" s="207"/>
      <c r="AL1076" s="207"/>
      <c r="AM1076" s="207"/>
      <c r="AN1076" s="207"/>
      <c r="AO1076" s="207"/>
      <c r="AP1076" s="207"/>
      <c r="AQ1076" s="207"/>
      <c r="AR1076" s="207"/>
      <c r="AS1076" s="207"/>
      <c r="AT1076" s="207"/>
      <c r="AU1076" s="207"/>
      <c r="AV1076" s="207"/>
      <c r="AW1076" s="207"/>
      <c r="AX1076" s="207"/>
      <c r="AY1076" s="207"/>
      <c r="AZ1076" s="207"/>
      <c r="BA1076" s="207"/>
      <c r="BB1076" s="207"/>
      <c r="BC1076" s="207"/>
      <c r="BD1076" s="207"/>
      <c r="BE1076" s="207"/>
      <c r="BF1076" s="207"/>
      <c r="BG1076" s="207"/>
      <c r="BH1076" s="207"/>
      <c r="BI1076" s="207"/>
      <c r="BJ1076" s="207"/>
      <c r="BK1076" s="207"/>
      <c r="BL1076" s="207"/>
      <c r="BM1076" s="208">
        <v>1</v>
      </c>
    </row>
    <row r="1077" spans="1:65">
      <c r="A1077" s="30"/>
      <c r="B1077" s="19">
        <v>1</v>
      </c>
      <c r="C1077" s="9">
        <v>2</v>
      </c>
      <c r="D1077" s="209">
        <v>128</v>
      </c>
      <c r="E1077" s="227">
        <v>102.72160000000001</v>
      </c>
      <c r="F1077" s="209">
        <v>115.47562009073779</v>
      </c>
      <c r="G1077" s="227">
        <v>106</v>
      </c>
      <c r="H1077" s="209">
        <v>118</v>
      </c>
      <c r="I1077" s="209">
        <v>122</v>
      </c>
      <c r="J1077" s="209">
        <v>123.00000000000001</v>
      </c>
      <c r="K1077" s="209">
        <v>119</v>
      </c>
      <c r="L1077" s="209">
        <v>120</v>
      </c>
      <c r="M1077" s="209">
        <v>119</v>
      </c>
      <c r="N1077" s="227">
        <v>131.92114924499501</v>
      </c>
      <c r="O1077" s="209">
        <v>117</v>
      </c>
      <c r="P1077" s="209">
        <v>117</v>
      </c>
      <c r="Q1077" s="209">
        <v>120</v>
      </c>
      <c r="R1077" s="209">
        <v>120</v>
      </c>
      <c r="S1077" s="227">
        <v>104.1</v>
      </c>
      <c r="T1077" s="209">
        <v>119</v>
      </c>
      <c r="U1077" s="206"/>
      <c r="V1077" s="207"/>
      <c r="W1077" s="207"/>
      <c r="X1077" s="207"/>
      <c r="Y1077" s="207"/>
      <c r="Z1077" s="207"/>
      <c r="AA1077" s="207"/>
      <c r="AB1077" s="207"/>
      <c r="AC1077" s="207"/>
      <c r="AD1077" s="207"/>
      <c r="AE1077" s="207"/>
      <c r="AF1077" s="207"/>
      <c r="AG1077" s="207"/>
      <c r="AH1077" s="207"/>
      <c r="AI1077" s="207"/>
      <c r="AJ1077" s="207"/>
      <c r="AK1077" s="207"/>
      <c r="AL1077" s="207"/>
      <c r="AM1077" s="207"/>
      <c r="AN1077" s="207"/>
      <c r="AO1077" s="207"/>
      <c r="AP1077" s="207"/>
      <c r="AQ1077" s="207"/>
      <c r="AR1077" s="207"/>
      <c r="AS1077" s="207"/>
      <c r="AT1077" s="207"/>
      <c r="AU1077" s="207"/>
      <c r="AV1077" s="207"/>
      <c r="AW1077" s="207"/>
      <c r="AX1077" s="207"/>
      <c r="AY1077" s="207"/>
      <c r="AZ1077" s="207"/>
      <c r="BA1077" s="207"/>
      <c r="BB1077" s="207"/>
      <c r="BC1077" s="207"/>
      <c r="BD1077" s="207"/>
      <c r="BE1077" s="207"/>
      <c r="BF1077" s="207"/>
      <c r="BG1077" s="207"/>
      <c r="BH1077" s="207"/>
      <c r="BI1077" s="207"/>
      <c r="BJ1077" s="207"/>
      <c r="BK1077" s="207"/>
      <c r="BL1077" s="207"/>
      <c r="BM1077" s="208">
        <v>5</v>
      </c>
    </row>
    <row r="1078" spans="1:65">
      <c r="A1078" s="30"/>
      <c r="B1078" s="19">
        <v>1</v>
      </c>
      <c r="C1078" s="9">
        <v>3</v>
      </c>
      <c r="D1078" s="209">
        <v>124</v>
      </c>
      <c r="E1078" s="227">
        <v>105.28</v>
      </c>
      <c r="F1078" s="209">
        <v>119.29419149482737</v>
      </c>
      <c r="G1078" s="227">
        <v>118</v>
      </c>
      <c r="H1078" s="209">
        <v>117</v>
      </c>
      <c r="I1078" s="209">
        <v>119</v>
      </c>
      <c r="J1078" s="209">
        <v>122</v>
      </c>
      <c r="K1078" s="209">
        <v>120</v>
      </c>
      <c r="L1078" s="209">
        <v>122</v>
      </c>
      <c r="M1078" s="209">
        <v>119</v>
      </c>
      <c r="N1078" s="227">
        <v>146.12523706789901</v>
      </c>
      <c r="O1078" s="209">
        <v>117</v>
      </c>
      <c r="P1078" s="209">
        <v>114</v>
      </c>
      <c r="Q1078" s="209">
        <v>120</v>
      </c>
      <c r="R1078" s="209">
        <v>120</v>
      </c>
      <c r="S1078" s="227">
        <v>105</v>
      </c>
      <c r="T1078" s="209">
        <v>121</v>
      </c>
      <c r="U1078" s="206"/>
      <c r="V1078" s="207"/>
      <c r="W1078" s="207"/>
      <c r="X1078" s="207"/>
      <c r="Y1078" s="207"/>
      <c r="Z1078" s="207"/>
      <c r="AA1078" s="207"/>
      <c r="AB1078" s="207"/>
      <c r="AC1078" s="207"/>
      <c r="AD1078" s="207"/>
      <c r="AE1078" s="207"/>
      <c r="AF1078" s="207"/>
      <c r="AG1078" s="207"/>
      <c r="AH1078" s="207"/>
      <c r="AI1078" s="207"/>
      <c r="AJ1078" s="207"/>
      <c r="AK1078" s="207"/>
      <c r="AL1078" s="207"/>
      <c r="AM1078" s="207"/>
      <c r="AN1078" s="207"/>
      <c r="AO1078" s="207"/>
      <c r="AP1078" s="207"/>
      <c r="AQ1078" s="207"/>
      <c r="AR1078" s="207"/>
      <c r="AS1078" s="207"/>
      <c r="AT1078" s="207"/>
      <c r="AU1078" s="207"/>
      <c r="AV1078" s="207"/>
      <c r="AW1078" s="207"/>
      <c r="AX1078" s="207"/>
      <c r="AY1078" s="207"/>
      <c r="AZ1078" s="207"/>
      <c r="BA1078" s="207"/>
      <c r="BB1078" s="207"/>
      <c r="BC1078" s="207"/>
      <c r="BD1078" s="207"/>
      <c r="BE1078" s="207"/>
      <c r="BF1078" s="207"/>
      <c r="BG1078" s="207"/>
      <c r="BH1078" s="207"/>
      <c r="BI1078" s="207"/>
      <c r="BJ1078" s="207"/>
      <c r="BK1078" s="207"/>
      <c r="BL1078" s="207"/>
      <c r="BM1078" s="208">
        <v>16</v>
      </c>
    </row>
    <row r="1079" spans="1:65">
      <c r="A1079" s="30"/>
      <c r="B1079" s="19">
        <v>1</v>
      </c>
      <c r="C1079" s="9">
        <v>4</v>
      </c>
      <c r="D1079" s="209">
        <v>126</v>
      </c>
      <c r="E1079" s="227">
        <v>104.5104</v>
      </c>
      <c r="F1079" s="209">
        <v>118.33961467475214</v>
      </c>
      <c r="G1079" s="227">
        <v>104</v>
      </c>
      <c r="H1079" s="209">
        <v>118</v>
      </c>
      <c r="I1079" s="209">
        <v>121</v>
      </c>
      <c r="J1079" s="209">
        <v>121</v>
      </c>
      <c r="K1079" s="209">
        <v>117</v>
      </c>
      <c r="L1079" s="209">
        <v>121</v>
      </c>
      <c r="M1079" s="209">
        <v>119</v>
      </c>
      <c r="N1079" s="227">
        <v>150.869195687917</v>
      </c>
      <c r="O1079" s="209">
        <v>116</v>
      </c>
      <c r="P1079" s="209">
        <v>116</v>
      </c>
      <c r="Q1079" s="209">
        <v>120</v>
      </c>
      <c r="R1079" s="209">
        <v>123.00000000000001</v>
      </c>
      <c r="S1079" s="227">
        <v>115.9</v>
      </c>
      <c r="T1079" s="209">
        <v>122</v>
      </c>
      <c r="U1079" s="206"/>
      <c r="V1079" s="207"/>
      <c r="W1079" s="207"/>
      <c r="X1079" s="207"/>
      <c r="Y1079" s="207"/>
      <c r="Z1079" s="207"/>
      <c r="AA1079" s="207"/>
      <c r="AB1079" s="207"/>
      <c r="AC1079" s="207"/>
      <c r="AD1079" s="207"/>
      <c r="AE1079" s="207"/>
      <c r="AF1079" s="207"/>
      <c r="AG1079" s="207"/>
      <c r="AH1079" s="207"/>
      <c r="AI1079" s="207"/>
      <c r="AJ1079" s="207"/>
      <c r="AK1079" s="207"/>
      <c r="AL1079" s="207"/>
      <c r="AM1079" s="207"/>
      <c r="AN1079" s="207"/>
      <c r="AO1079" s="207"/>
      <c r="AP1079" s="207"/>
      <c r="AQ1079" s="207"/>
      <c r="AR1079" s="207"/>
      <c r="AS1079" s="207"/>
      <c r="AT1079" s="207"/>
      <c r="AU1079" s="207"/>
      <c r="AV1079" s="207"/>
      <c r="AW1079" s="207"/>
      <c r="AX1079" s="207"/>
      <c r="AY1079" s="207"/>
      <c r="AZ1079" s="207"/>
      <c r="BA1079" s="207"/>
      <c r="BB1079" s="207"/>
      <c r="BC1079" s="207"/>
      <c r="BD1079" s="207"/>
      <c r="BE1079" s="207"/>
      <c r="BF1079" s="207"/>
      <c r="BG1079" s="207"/>
      <c r="BH1079" s="207"/>
      <c r="BI1079" s="207"/>
      <c r="BJ1079" s="207"/>
      <c r="BK1079" s="207"/>
      <c r="BL1079" s="207"/>
      <c r="BM1079" s="208">
        <v>119.62277556498424</v>
      </c>
    </row>
    <row r="1080" spans="1:65">
      <c r="A1080" s="30"/>
      <c r="B1080" s="19">
        <v>1</v>
      </c>
      <c r="C1080" s="9">
        <v>5</v>
      </c>
      <c r="D1080" s="209">
        <v>124</v>
      </c>
      <c r="E1080" s="227">
        <v>102.5864</v>
      </c>
      <c r="F1080" s="209">
        <v>121.49598111598998</v>
      </c>
      <c r="G1080" s="227">
        <v>113</v>
      </c>
      <c r="H1080" s="209">
        <v>124</v>
      </c>
      <c r="I1080" s="209">
        <v>121</v>
      </c>
      <c r="J1080" s="209">
        <v>121</v>
      </c>
      <c r="K1080" s="209">
        <v>117</v>
      </c>
      <c r="L1080" s="209">
        <v>120</v>
      </c>
      <c r="M1080" s="209">
        <v>120</v>
      </c>
      <c r="N1080" s="227">
        <v>140.05262564715301</v>
      </c>
      <c r="O1080" s="209">
        <v>116</v>
      </c>
      <c r="P1080" s="209">
        <v>112</v>
      </c>
      <c r="Q1080" s="209">
        <v>120</v>
      </c>
      <c r="R1080" s="209">
        <v>121</v>
      </c>
      <c r="S1080" s="227">
        <v>113.3</v>
      </c>
      <c r="T1080" s="209">
        <v>121</v>
      </c>
      <c r="U1080" s="206"/>
      <c r="V1080" s="207"/>
      <c r="W1080" s="207"/>
      <c r="X1080" s="207"/>
      <c r="Y1080" s="207"/>
      <c r="Z1080" s="207"/>
      <c r="AA1080" s="207"/>
      <c r="AB1080" s="207"/>
      <c r="AC1080" s="207"/>
      <c r="AD1080" s="207"/>
      <c r="AE1080" s="207"/>
      <c r="AF1080" s="207"/>
      <c r="AG1080" s="207"/>
      <c r="AH1080" s="207"/>
      <c r="AI1080" s="207"/>
      <c r="AJ1080" s="207"/>
      <c r="AK1080" s="207"/>
      <c r="AL1080" s="207"/>
      <c r="AM1080" s="207"/>
      <c r="AN1080" s="207"/>
      <c r="AO1080" s="207"/>
      <c r="AP1080" s="207"/>
      <c r="AQ1080" s="207"/>
      <c r="AR1080" s="207"/>
      <c r="AS1080" s="207"/>
      <c r="AT1080" s="207"/>
      <c r="AU1080" s="207"/>
      <c r="AV1080" s="207"/>
      <c r="AW1080" s="207"/>
      <c r="AX1080" s="207"/>
      <c r="AY1080" s="207"/>
      <c r="AZ1080" s="207"/>
      <c r="BA1080" s="207"/>
      <c r="BB1080" s="207"/>
      <c r="BC1080" s="207"/>
      <c r="BD1080" s="207"/>
      <c r="BE1080" s="207"/>
      <c r="BF1080" s="207"/>
      <c r="BG1080" s="207"/>
      <c r="BH1080" s="207"/>
      <c r="BI1080" s="207"/>
      <c r="BJ1080" s="207"/>
      <c r="BK1080" s="207"/>
      <c r="BL1080" s="207"/>
      <c r="BM1080" s="208">
        <v>72</v>
      </c>
    </row>
    <row r="1081" spans="1:65">
      <c r="A1081" s="30"/>
      <c r="B1081" s="19">
        <v>1</v>
      </c>
      <c r="C1081" s="9">
        <v>6</v>
      </c>
      <c r="D1081" s="209">
        <v>127</v>
      </c>
      <c r="E1081" s="227">
        <v>104.97839999999999</v>
      </c>
      <c r="F1081" s="209">
        <v>119.51542515593466</v>
      </c>
      <c r="G1081" s="227">
        <v>106</v>
      </c>
      <c r="H1081" s="209">
        <v>121</v>
      </c>
      <c r="I1081" s="209">
        <v>118</v>
      </c>
      <c r="J1081" s="209">
        <v>118</v>
      </c>
      <c r="K1081" s="209">
        <v>114</v>
      </c>
      <c r="L1081" s="209">
        <v>119</v>
      </c>
      <c r="M1081" s="209">
        <v>120</v>
      </c>
      <c r="N1081" s="227">
        <v>130.43388113217699</v>
      </c>
      <c r="O1081" s="209">
        <v>114</v>
      </c>
      <c r="P1081" s="209">
        <v>112</v>
      </c>
      <c r="Q1081" s="209">
        <v>121</v>
      </c>
      <c r="R1081" s="209">
        <v>122</v>
      </c>
      <c r="S1081" s="227">
        <v>114</v>
      </c>
      <c r="T1081" s="209">
        <v>122</v>
      </c>
      <c r="U1081" s="206"/>
      <c r="V1081" s="207"/>
      <c r="W1081" s="207"/>
      <c r="X1081" s="207"/>
      <c r="Y1081" s="207"/>
      <c r="Z1081" s="207"/>
      <c r="AA1081" s="207"/>
      <c r="AB1081" s="207"/>
      <c r="AC1081" s="207"/>
      <c r="AD1081" s="207"/>
      <c r="AE1081" s="207"/>
      <c r="AF1081" s="207"/>
      <c r="AG1081" s="207"/>
      <c r="AH1081" s="207"/>
      <c r="AI1081" s="207"/>
      <c r="AJ1081" s="207"/>
      <c r="AK1081" s="207"/>
      <c r="AL1081" s="207"/>
      <c r="AM1081" s="207"/>
      <c r="AN1081" s="207"/>
      <c r="AO1081" s="207"/>
      <c r="AP1081" s="207"/>
      <c r="AQ1081" s="207"/>
      <c r="AR1081" s="207"/>
      <c r="AS1081" s="207"/>
      <c r="AT1081" s="207"/>
      <c r="AU1081" s="207"/>
      <c r="AV1081" s="207"/>
      <c r="AW1081" s="207"/>
      <c r="AX1081" s="207"/>
      <c r="AY1081" s="207"/>
      <c r="AZ1081" s="207"/>
      <c r="BA1081" s="207"/>
      <c r="BB1081" s="207"/>
      <c r="BC1081" s="207"/>
      <c r="BD1081" s="207"/>
      <c r="BE1081" s="207"/>
      <c r="BF1081" s="207"/>
      <c r="BG1081" s="207"/>
      <c r="BH1081" s="207"/>
      <c r="BI1081" s="207"/>
      <c r="BJ1081" s="207"/>
      <c r="BK1081" s="207"/>
      <c r="BL1081" s="207"/>
      <c r="BM1081" s="210"/>
    </row>
    <row r="1082" spans="1:65">
      <c r="A1082" s="30"/>
      <c r="B1082" s="20" t="s">
        <v>260</v>
      </c>
      <c r="C1082" s="12"/>
      <c r="D1082" s="211">
        <v>125.66666666666667</v>
      </c>
      <c r="E1082" s="211">
        <v>104.0788</v>
      </c>
      <c r="F1082" s="211">
        <v>119.09608234479511</v>
      </c>
      <c r="G1082" s="211">
        <v>109.33333333333333</v>
      </c>
      <c r="H1082" s="211">
        <v>119.33333333333333</v>
      </c>
      <c r="I1082" s="211">
        <v>120.33333333333333</v>
      </c>
      <c r="J1082" s="211">
        <v>120.66666666666667</v>
      </c>
      <c r="K1082" s="211">
        <v>117.5</v>
      </c>
      <c r="L1082" s="211">
        <v>120.16666666666667</v>
      </c>
      <c r="M1082" s="211">
        <v>119.66666666666667</v>
      </c>
      <c r="N1082" s="211">
        <v>142.96466370066034</v>
      </c>
      <c r="O1082" s="211">
        <v>115.83333333333333</v>
      </c>
      <c r="P1082" s="211">
        <v>114.16666666666667</v>
      </c>
      <c r="Q1082" s="211">
        <v>120.33333333333333</v>
      </c>
      <c r="R1082" s="211">
        <v>121.5</v>
      </c>
      <c r="S1082" s="211">
        <v>110.86666666666666</v>
      </c>
      <c r="T1082" s="211">
        <v>120.83333333333333</v>
      </c>
      <c r="U1082" s="206"/>
      <c r="V1082" s="207"/>
      <c r="W1082" s="207"/>
      <c r="X1082" s="207"/>
      <c r="Y1082" s="207"/>
      <c r="Z1082" s="207"/>
      <c r="AA1082" s="207"/>
      <c r="AB1082" s="207"/>
      <c r="AC1082" s="207"/>
      <c r="AD1082" s="207"/>
      <c r="AE1082" s="207"/>
      <c r="AF1082" s="207"/>
      <c r="AG1082" s="207"/>
      <c r="AH1082" s="207"/>
      <c r="AI1082" s="207"/>
      <c r="AJ1082" s="207"/>
      <c r="AK1082" s="207"/>
      <c r="AL1082" s="207"/>
      <c r="AM1082" s="207"/>
      <c r="AN1082" s="207"/>
      <c r="AO1082" s="207"/>
      <c r="AP1082" s="207"/>
      <c r="AQ1082" s="207"/>
      <c r="AR1082" s="207"/>
      <c r="AS1082" s="207"/>
      <c r="AT1082" s="207"/>
      <c r="AU1082" s="207"/>
      <c r="AV1082" s="207"/>
      <c r="AW1082" s="207"/>
      <c r="AX1082" s="207"/>
      <c r="AY1082" s="207"/>
      <c r="AZ1082" s="207"/>
      <c r="BA1082" s="207"/>
      <c r="BB1082" s="207"/>
      <c r="BC1082" s="207"/>
      <c r="BD1082" s="207"/>
      <c r="BE1082" s="207"/>
      <c r="BF1082" s="207"/>
      <c r="BG1082" s="207"/>
      <c r="BH1082" s="207"/>
      <c r="BI1082" s="207"/>
      <c r="BJ1082" s="207"/>
      <c r="BK1082" s="207"/>
      <c r="BL1082" s="207"/>
      <c r="BM1082" s="210"/>
    </row>
    <row r="1083" spans="1:65">
      <c r="A1083" s="30"/>
      <c r="B1083" s="3" t="s">
        <v>261</v>
      </c>
      <c r="C1083" s="29"/>
      <c r="D1083" s="209">
        <v>125.5</v>
      </c>
      <c r="E1083" s="209">
        <v>104.45320000000001</v>
      </c>
      <c r="F1083" s="209">
        <v>119.40480832538103</v>
      </c>
      <c r="G1083" s="209">
        <v>107.5</v>
      </c>
      <c r="H1083" s="209">
        <v>118</v>
      </c>
      <c r="I1083" s="209">
        <v>121</v>
      </c>
      <c r="J1083" s="209">
        <v>121</v>
      </c>
      <c r="K1083" s="209">
        <v>117.5</v>
      </c>
      <c r="L1083" s="209">
        <v>120</v>
      </c>
      <c r="M1083" s="209">
        <v>119.5</v>
      </c>
      <c r="N1083" s="209">
        <v>143.08893135752601</v>
      </c>
      <c r="O1083" s="209">
        <v>116</v>
      </c>
      <c r="P1083" s="209">
        <v>114</v>
      </c>
      <c r="Q1083" s="209">
        <v>120</v>
      </c>
      <c r="R1083" s="209">
        <v>121.5</v>
      </c>
      <c r="S1083" s="209">
        <v>113.1</v>
      </c>
      <c r="T1083" s="209">
        <v>121</v>
      </c>
      <c r="U1083" s="206"/>
      <c r="V1083" s="207"/>
      <c r="W1083" s="207"/>
      <c r="X1083" s="207"/>
      <c r="Y1083" s="207"/>
      <c r="Z1083" s="207"/>
      <c r="AA1083" s="207"/>
      <c r="AB1083" s="207"/>
      <c r="AC1083" s="207"/>
      <c r="AD1083" s="207"/>
      <c r="AE1083" s="207"/>
      <c r="AF1083" s="207"/>
      <c r="AG1083" s="207"/>
      <c r="AH1083" s="207"/>
      <c r="AI1083" s="207"/>
      <c r="AJ1083" s="207"/>
      <c r="AK1083" s="207"/>
      <c r="AL1083" s="207"/>
      <c r="AM1083" s="207"/>
      <c r="AN1083" s="207"/>
      <c r="AO1083" s="207"/>
      <c r="AP1083" s="207"/>
      <c r="AQ1083" s="207"/>
      <c r="AR1083" s="207"/>
      <c r="AS1083" s="207"/>
      <c r="AT1083" s="207"/>
      <c r="AU1083" s="207"/>
      <c r="AV1083" s="207"/>
      <c r="AW1083" s="207"/>
      <c r="AX1083" s="207"/>
      <c r="AY1083" s="207"/>
      <c r="AZ1083" s="207"/>
      <c r="BA1083" s="207"/>
      <c r="BB1083" s="207"/>
      <c r="BC1083" s="207"/>
      <c r="BD1083" s="207"/>
      <c r="BE1083" s="207"/>
      <c r="BF1083" s="207"/>
      <c r="BG1083" s="207"/>
      <c r="BH1083" s="207"/>
      <c r="BI1083" s="207"/>
      <c r="BJ1083" s="207"/>
      <c r="BK1083" s="207"/>
      <c r="BL1083" s="207"/>
      <c r="BM1083" s="210"/>
    </row>
    <row r="1084" spans="1:65">
      <c r="A1084" s="30"/>
      <c r="B1084" s="3" t="s">
        <v>262</v>
      </c>
      <c r="C1084" s="29"/>
      <c r="D1084" s="209">
        <v>1.6329931618554521</v>
      </c>
      <c r="E1084" s="209">
        <v>1.149635211708478</v>
      </c>
      <c r="F1084" s="209">
        <v>2.0737914836372964</v>
      </c>
      <c r="G1084" s="209">
        <v>5.2788887719544411</v>
      </c>
      <c r="H1084" s="209">
        <v>2.6583202716502514</v>
      </c>
      <c r="I1084" s="209">
        <v>1.505545305418162</v>
      </c>
      <c r="J1084" s="209">
        <v>1.8618986725025288</v>
      </c>
      <c r="K1084" s="209">
        <v>2.0736441353327719</v>
      </c>
      <c r="L1084" s="209">
        <v>1.1690451944500122</v>
      </c>
      <c r="M1084" s="209">
        <v>0.81649658092772603</v>
      </c>
      <c r="N1084" s="209">
        <v>10.933845298502495</v>
      </c>
      <c r="O1084" s="209">
        <v>1.1690451944500122</v>
      </c>
      <c r="P1084" s="209">
        <v>2.0412414523193148</v>
      </c>
      <c r="Q1084" s="209">
        <v>0.5163977794943222</v>
      </c>
      <c r="R1084" s="209">
        <v>1.3784048752090283</v>
      </c>
      <c r="S1084" s="209">
        <v>5.0082598441641082</v>
      </c>
      <c r="T1084" s="209">
        <v>1.1690451944500122</v>
      </c>
      <c r="U1084" s="206"/>
      <c r="V1084" s="207"/>
      <c r="W1084" s="207"/>
      <c r="X1084" s="207"/>
      <c r="Y1084" s="207"/>
      <c r="Z1084" s="207"/>
      <c r="AA1084" s="207"/>
      <c r="AB1084" s="207"/>
      <c r="AC1084" s="207"/>
      <c r="AD1084" s="207"/>
      <c r="AE1084" s="207"/>
      <c r="AF1084" s="207"/>
      <c r="AG1084" s="207"/>
      <c r="AH1084" s="207"/>
      <c r="AI1084" s="207"/>
      <c r="AJ1084" s="207"/>
      <c r="AK1084" s="207"/>
      <c r="AL1084" s="207"/>
      <c r="AM1084" s="207"/>
      <c r="AN1084" s="207"/>
      <c r="AO1084" s="207"/>
      <c r="AP1084" s="207"/>
      <c r="AQ1084" s="207"/>
      <c r="AR1084" s="207"/>
      <c r="AS1084" s="207"/>
      <c r="AT1084" s="207"/>
      <c r="AU1084" s="207"/>
      <c r="AV1084" s="207"/>
      <c r="AW1084" s="207"/>
      <c r="AX1084" s="207"/>
      <c r="AY1084" s="207"/>
      <c r="AZ1084" s="207"/>
      <c r="BA1084" s="207"/>
      <c r="BB1084" s="207"/>
      <c r="BC1084" s="207"/>
      <c r="BD1084" s="207"/>
      <c r="BE1084" s="207"/>
      <c r="BF1084" s="207"/>
      <c r="BG1084" s="207"/>
      <c r="BH1084" s="207"/>
      <c r="BI1084" s="207"/>
      <c r="BJ1084" s="207"/>
      <c r="BK1084" s="207"/>
      <c r="BL1084" s="207"/>
      <c r="BM1084" s="210"/>
    </row>
    <row r="1085" spans="1:65">
      <c r="A1085" s="30"/>
      <c r="B1085" s="3" t="s">
        <v>86</v>
      </c>
      <c r="C1085" s="29"/>
      <c r="D1085" s="13">
        <v>1.2994640545268849E-2</v>
      </c>
      <c r="E1085" s="13">
        <v>1.1045815398606421E-2</v>
      </c>
      <c r="F1085" s="13">
        <v>1.7412759872599857E-2</v>
      </c>
      <c r="G1085" s="13">
        <v>4.8282519255680868E-2</v>
      </c>
      <c r="H1085" s="13">
        <v>2.2276426857404344E-2</v>
      </c>
      <c r="I1085" s="13">
        <v>1.2511456831729878E-2</v>
      </c>
      <c r="J1085" s="13">
        <v>1.5430099495877311E-2</v>
      </c>
      <c r="K1085" s="13">
        <v>1.7648035194321465E-2</v>
      </c>
      <c r="L1085" s="13">
        <v>9.7285314378641793E-3</v>
      </c>
      <c r="M1085" s="13">
        <v>6.8230912055241731E-3</v>
      </c>
      <c r="N1085" s="13">
        <v>7.647935521602596E-2</v>
      </c>
      <c r="O1085" s="13">
        <v>1.0092476498849026E-2</v>
      </c>
      <c r="P1085" s="13">
        <v>1.7879487173599835E-2</v>
      </c>
      <c r="Q1085" s="13">
        <v>4.2913942894265006E-3</v>
      </c>
      <c r="R1085" s="13">
        <v>1.1344896092255377E-2</v>
      </c>
      <c r="S1085" s="13">
        <v>4.5173720783200019E-2</v>
      </c>
      <c r="T1085" s="13">
        <v>9.6748567816552743E-3</v>
      </c>
      <c r="U1085" s="15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263</v>
      </c>
      <c r="C1086" s="29"/>
      <c r="D1086" s="13">
        <v>5.0524585081200835E-2</v>
      </c>
      <c r="E1086" s="13">
        <v>-0.12994160594894477</v>
      </c>
      <c r="F1086" s="13">
        <v>-4.4029510074610201E-3</v>
      </c>
      <c r="G1086" s="13">
        <v>-8.6015745605745764E-2</v>
      </c>
      <c r="H1086" s="13">
        <v>-2.4196247770030821E-3</v>
      </c>
      <c r="I1086" s="13">
        <v>5.9399873058711972E-3</v>
      </c>
      <c r="J1086" s="13">
        <v>8.7265246668293273E-3</v>
      </c>
      <c r="K1086" s="13">
        <v>-1.7745580262272465E-2</v>
      </c>
      <c r="L1086" s="13">
        <v>4.5467186253922431E-3</v>
      </c>
      <c r="M1086" s="13">
        <v>3.6691258395515902E-4</v>
      </c>
      <c r="N1086" s="13">
        <v>0.19512913009609756</v>
      </c>
      <c r="O1086" s="13">
        <v>-3.1678267067063004E-2</v>
      </c>
      <c r="P1086" s="13">
        <v>-4.5610953871853432E-2</v>
      </c>
      <c r="Q1086" s="13">
        <v>5.9399873058711972E-3</v>
      </c>
      <c r="R1086" s="13">
        <v>1.5692868069224541E-2</v>
      </c>
      <c r="S1086" s="13">
        <v>-7.3197673745338587E-2</v>
      </c>
      <c r="T1086" s="13">
        <v>1.0119793347308281E-2</v>
      </c>
      <c r="U1086" s="15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264</v>
      </c>
      <c r="C1087" s="47"/>
      <c r="D1087" s="45">
        <v>2.21</v>
      </c>
      <c r="E1087" s="45">
        <v>5.73</v>
      </c>
      <c r="F1087" s="45">
        <v>0.21</v>
      </c>
      <c r="G1087" s="45">
        <v>3.8</v>
      </c>
      <c r="H1087" s="45">
        <v>0.12</v>
      </c>
      <c r="I1087" s="45">
        <v>0.25</v>
      </c>
      <c r="J1087" s="45">
        <v>0.37</v>
      </c>
      <c r="K1087" s="45">
        <v>0.8</v>
      </c>
      <c r="L1087" s="45">
        <v>0.18</v>
      </c>
      <c r="M1087" s="45">
        <v>0</v>
      </c>
      <c r="N1087" s="45">
        <v>8.57</v>
      </c>
      <c r="O1087" s="45">
        <v>1.41</v>
      </c>
      <c r="P1087" s="45">
        <v>2.02</v>
      </c>
      <c r="Q1087" s="45">
        <v>0.25</v>
      </c>
      <c r="R1087" s="45">
        <v>0.67</v>
      </c>
      <c r="S1087" s="45">
        <v>3.24</v>
      </c>
      <c r="T1087" s="45">
        <v>0.43</v>
      </c>
      <c r="U1087" s="15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BM1088" s="55"/>
    </row>
    <row r="1089" spans="1:65" ht="15">
      <c r="B1089" s="8" t="s">
        <v>600</v>
      </c>
      <c r="BM1089" s="28" t="s">
        <v>67</v>
      </c>
    </row>
    <row r="1090" spans="1:65" ht="15">
      <c r="A1090" s="25" t="s">
        <v>45</v>
      </c>
      <c r="B1090" s="18" t="s">
        <v>112</v>
      </c>
      <c r="C1090" s="15" t="s">
        <v>113</v>
      </c>
      <c r="D1090" s="16" t="s">
        <v>227</v>
      </c>
      <c r="E1090" s="17" t="s">
        <v>227</v>
      </c>
      <c r="F1090" s="17" t="s">
        <v>227</v>
      </c>
      <c r="G1090" s="17" t="s">
        <v>227</v>
      </c>
      <c r="H1090" s="17" t="s">
        <v>227</v>
      </c>
      <c r="I1090" s="17" t="s">
        <v>227</v>
      </c>
      <c r="J1090" s="17" t="s">
        <v>227</v>
      </c>
      <c r="K1090" s="17" t="s">
        <v>227</v>
      </c>
      <c r="L1090" s="17" t="s">
        <v>227</v>
      </c>
      <c r="M1090" s="17" t="s">
        <v>227</v>
      </c>
      <c r="N1090" s="17" t="s">
        <v>227</v>
      </c>
      <c r="O1090" s="17" t="s">
        <v>227</v>
      </c>
      <c r="P1090" s="17" t="s">
        <v>227</v>
      </c>
      <c r="Q1090" s="17" t="s">
        <v>227</v>
      </c>
      <c r="R1090" s="17" t="s">
        <v>227</v>
      </c>
      <c r="S1090" s="17" t="s">
        <v>227</v>
      </c>
      <c r="T1090" s="15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228</v>
      </c>
      <c r="C1091" s="9" t="s">
        <v>228</v>
      </c>
      <c r="D1091" s="151" t="s">
        <v>230</v>
      </c>
      <c r="E1091" s="152" t="s">
        <v>231</v>
      </c>
      <c r="F1091" s="152" t="s">
        <v>233</v>
      </c>
      <c r="G1091" s="152" t="s">
        <v>234</v>
      </c>
      <c r="H1091" s="152" t="s">
        <v>236</v>
      </c>
      <c r="I1091" s="152" t="s">
        <v>237</v>
      </c>
      <c r="J1091" s="152" t="s">
        <v>238</v>
      </c>
      <c r="K1091" s="152" t="s">
        <v>239</v>
      </c>
      <c r="L1091" s="152" t="s">
        <v>240</v>
      </c>
      <c r="M1091" s="152" t="s">
        <v>280</v>
      </c>
      <c r="N1091" s="152" t="s">
        <v>243</v>
      </c>
      <c r="O1091" s="152" t="s">
        <v>244</v>
      </c>
      <c r="P1091" s="152" t="s">
        <v>245</v>
      </c>
      <c r="Q1091" s="152" t="s">
        <v>246</v>
      </c>
      <c r="R1091" s="152" t="s">
        <v>248</v>
      </c>
      <c r="S1091" s="152" t="s">
        <v>250</v>
      </c>
      <c r="T1091" s="15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3</v>
      </c>
    </row>
    <row r="1092" spans="1:65">
      <c r="A1092" s="30"/>
      <c r="B1092" s="19"/>
      <c r="C1092" s="9"/>
      <c r="D1092" s="10" t="s">
        <v>300</v>
      </c>
      <c r="E1092" s="11" t="s">
        <v>116</v>
      </c>
      <c r="F1092" s="11" t="s">
        <v>300</v>
      </c>
      <c r="G1092" s="11" t="s">
        <v>301</v>
      </c>
      <c r="H1092" s="11" t="s">
        <v>300</v>
      </c>
      <c r="I1092" s="11" t="s">
        <v>301</v>
      </c>
      <c r="J1092" s="11" t="s">
        <v>301</v>
      </c>
      <c r="K1092" s="11" t="s">
        <v>301</v>
      </c>
      <c r="L1092" s="11" t="s">
        <v>301</v>
      </c>
      <c r="M1092" s="11" t="s">
        <v>301</v>
      </c>
      <c r="N1092" s="11" t="s">
        <v>300</v>
      </c>
      <c r="O1092" s="11" t="s">
        <v>300</v>
      </c>
      <c r="P1092" s="11" t="s">
        <v>301</v>
      </c>
      <c r="Q1092" s="11" t="s">
        <v>300</v>
      </c>
      <c r="R1092" s="11" t="s">
        <v>300</v>
      </c>
      <c r="S1092" s="11" t="s">
        <v>301</v>
      </c>
      <c r="T1092" s="15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</v>
      </c>
    </row>
    <row r="1093" spans="1:65">
      <c r="A1093" s="30"/>
      <c r="B1093" s="19"/>
      <c r="C1093" s="9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15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0</v>
      </c>
    </row>
    <row r="1094" spans="1:65">
      <c r="A1094" s="30"/>
      <c r="B1094" s="18">
        <v>1</v>
      </c>
      <c r="C1094" s="14">
        <v>1</v>
      </c>
      <c r="D1094" s="205">
        <v>131.6</v>
      </c>
      <c r="E1094" s="226">
        <v>110.6225</v>
      </c>
      <c r="F1094" s="205">
        <v>129.29286617127801</v>
      </c>
      <c r="G1094" s="205">
        <v>126</v>
      </c>
      <c r="H1094" s="205">
        <v>121</v>
      </c>
      <c r="I1094" s="205">
        <v>128.5</v>
      </c>
      <c r="J1094" s="205">
        <v>133.5</v>
      </c>
      <c r="K1094" s="205">
        <v>139.5</v>
      </c>
      <c r="L1094" s="205">
        <v>122.5</v>
      </c>
      <c r="M1094" s="205">
        <v>131.5</v>
      </c>
      <c r="N1094" s="231">
        <v>160.79826415911225</v>
      </c>
      <c r="O1094" s="205">
        <v>124</v>
      </c>
      <c r="P1094" s="205">
        <v>132.5</v>
      </c>
      <c r="Q1094" s="205">
        <v>131.6</v>
      </c>
      <c r="R1094" s="226">
        <v>149.33000000000001</v>
      </c>
      <c r="S1094" s="205">
        <v>117.9</v>
      </c>
      <c r="T1094" s="206"/>
      <c r="U1094" s="207"/>
      <c r="V1094" s="207"/>
      <c r="W1094" s="207"/>
      <c r="X1094" s="207"/>
      <c r="Y1094" s="207"/>
      <c r="Z1094" s="207"/>
      <c r="AA1094" s="207"/>
      <c r="AB1094" s="207"/>
      <c r="AC1094" s="207"/>
      <c r="AD1094" s="207"/>
      <c r="AE1094" s="207"/>
      <c r="AF1094" s="207"/>
      <c r="AG1094" s="207"/>
      <c r="AH1094" s="207"/>
      <c r="AI1094" s="207"/>
      <c r="AJ1094" s="207"/>
      <c r="AK1094" s="207"/>
      <c r="AL1094" s="207"/>
      <c r="AM1094" s="207"/>
      <c r="AN1094" s="207"/>
      <c r="AO1094" s="207"/>
      <c r="AP1094" s="207"/>
      <c r="AQ1094" s="207"/>
      <c r="AR1094" s="207"/>
      <c r="AS1094" s="207"/>
      <c r="AT1094" s="207"/>
      <c r="AU1094" s="207"/>
      <c r="AV1094" s="207"/>
      <c r="AW1094" s="207"/>
      <c r="AX1094" s="207"/>
      <c r="AY1094" s="207"/>
      <c r="AZ1094" s="207"/>
      <c r="BA1094" s="207"/>
      <c r="BB1094" s="207"/>
      <c r="BC1094" s="207"/>
      <c r="BD1094" s="207"/>
      <c r="BE1094" s="207"/>
      <c r="BF1094" s="207"/>
      <c r="BG1094" s="207"/>
      <c r="BH1094" s="207"/>
      <c r="BI1094" s="207"/>
      <c r="BJ1094" s="207"/>
      <c r="BK1094" s="207"/>
      <c r="BL1094" s="207"/>
      <c r="BM1094" s="208">
        <v>1</v>
      </c>
    </row>
    <row r="1095" spans="1:65">
      <c r="A1095" s="30"/>
      <c r="B1095" s="19">
        <v>1</v>
      </c>
      <c r="C1095" s="9">
        <v>2</v>
      </c>
      <c r="D1095" s="209">
        <v>136.5</v>
      </c>
      <c r="E1095" s="227">
        <v>108.7115</v>
      </c>
      <c r="F1095" s="209">
        <v>124.01412932836411</v>
      </c>
      <c r="G1095" s="209">
        <v>124</v>
      </c>
      <c r="H1095" s="209">
        <v>126</v>
      </c>
      <c r="I1095" s="209">
        <v>131.5</v>
      </c>
      <c r="J1095" s="209">
        <v>135</v>
      </c>
      <c r="K1095" s="209">
        <v>132</v>
      </c>
      <c r="L1095" s="209">
        <v>125.49999999999999</v>
      </c>
      <c r="M1095" s="209">
        <v>129</v>
      </c>
      <c r="N1095" s="209">
        <v>137.95138305322536</v>
      </c>
      <c r="O1095" s="209">
        <v>124</v>
      </c>
      <c r="P1095" s="209">
        <v>134.9</v>
      </c>
      <c r="Q1095" s="209">
        <v>129.5</v>
      </c>
      <c r="R1095" s="227">
        <v>148.63999999999999</v>
      </c>
      <c r="S1095" s="209">
        <v>119.2</v>
      </c>
      <c r="T1095" s="206"/>
      <c r="U1095" s="207"/>
      <c r="V1095" s="207"/>
      <c r="W1095" s="207"/>
      <c r="X1095" s="207"/>
      <c r="Y1095" s="207"/>
      <c r="Z1095" s="207"/>
      <c r="AA1095" s="207"/>
      <c r="AB1095" s="207"/>
      <c r="AC1095" s="207"/>
      <c r="AD1095" s="207"/>
      <c r="AE1095" s="207"/>
      <c r="AF1095" s="207"/>
      <c r="AG1095" s="207"/>
      <c r="AH1095" s="207"/>
      <c r="AI1095" s="207"/>
      <c r="AJ1095" s="207"/>
      <c r="AK1095" s="207"/>
      <c r="AL1095" s="207"/>
      <c r="AM1095" s="207"/>
      <c r="AN1095" s="207"/>
      <c r="AO1095" s="207"/>
      <c r="AP1095" s="207"/>
      <c r="AQ1095" s="207"/>
      <c r="AR1095" s="207"/>
      <c r="AS1095" s="207"/>
      <c r="AT1095" s="207"/>
      <c r="AU1095" s="207"/>
      <c r="AV1095" s="207"/>
      <c r="AW1095" s="207"/>
      <c r="AX1095" s="207"/>
      <c r="AY1095" s="207"/>
      <c r="AZ1095" s="207"/>
      <c r="BA1095" s="207"/>
      <c r="BB1095" s="207"/>
      <c r="BC1095" s="207"/>
      <c r="BD1095" s="207"/>
      <c r="BE1095" s="207"/>
      <c r="BF1095" s="207"/>
      <c r="BG1095" s="207"/>
      <c r="BH1095" s="207"/>
      <c r="BI1095" s="207"/>
      <c r="BJ1095" s="207"/>
      <c r="BK1095" s="207"/>
      <c r="BL1095" s="207"/>
      <c r="BM1095" s="208">
        <v>31</v>
      </c>
    </row>
    <row r="1096" spans="1:65">
      <c r="A1096" s="30"/>
      <c r="B1096" s="19">
        <v>1</v>
      </c>
      <c r="C1096" s="9">
        <v>3</v>
      </c>
      <c r="D1096" s="209">
        <v>133.19999999999999</v>
      </c>
      <c r="E1096" s="227">
        <v>108.34399999999999</v>
      </c>
      <c r="F1096" s="209">
        <v>126.39679463570937</v>
      </c>
      <c r="G1096" s="209">
        <v>128</v>
      </c>
      <c r="H1096" s="209">
        <v>124</v>
      </c>
      <c r="I1096" s="209">
        <v>127.50000000000001</v>
      </c>
      <c r="J1096" s="209">
        <v>137</v>
      </c>
      <c r="K1096" s="209">
        <v>136.5</v>
      </c>
      <c r="L1096" s="209">
        <v>126.50000000000001</v>
      </c>
      <c r="M1096" s="209">
        <v>129</v>
      </c>
      <c r="N1096" s="209">
        <v>145.37399741200903</v>
      </c>
      <c r="O1096" s="209">
        <v>124</v>
      </c>
      <c r="P1096" s="209">
        <v>132</v>
      </c>
      <c r="Q1096" s="209">
        <v>125.89999999999999</v>
      </c>
      <c r="R1096" s="227">
        <v>154.63999999999999</v>
      </c>
      <c r="S1096" s="209">
        <v>120.2</v>
      </c>
      <c r="T1096" s="206"/>
      <c r="U1096" s="207"/>
      <c r="V1096" s="207"/>
      <c r="W1096" s="207"/>
      <c r="X1096" s="207"/>
      <c r="Y1096" s="207"/>
      <c r="Z1096" s="207"/>
      <c r="AA1096" s="207"/>
      <c r="AB1096" s="207"/>
      <c r="AC1096" s="207"/>
      <c r="AD1096" s="207"/>
      <c r="AE1096" s="207"/>
      <c r="AF1096" s="207"/>
      <c r="AG1096" s="207"/>
      <c r="AH1096" s="207"/>
      <c r="AI1096" s="207"/>
      <c r="AJ1096" s="207"/>
      <c r="AK1096" s="207"/>
      <c r="AL1096" s="207"/>
      <c r="AM1096" s="207"/>
      <c r="AN1096" s="207"/>
      <c r="AO1096" s="207"/>
      <c r="AP1096" s="207"/>
      <c r="AQ1096" s="207"/>
      <c r="AR1096" s="207"/>
      <c r="AS1096" s="207"/>
      <c r="AT1096" s="207"/>
      <c r="AU1096" s="207"/>
      <c r="AV1096" s="207"/>
      <c r="AW1096" s="207"/>
      <c r="AX1096" s="207"/>
      <c r="AY1096" s="207"/>
      <c r="AZ1096" s="207"/>
      <c r="BA1096" s="207"/>
      <c r="BB1096" s="207"/>
      <c r="BC1096" s="207"/>
      <c r="BD1096" s="207"/>
      <c r="BE1096" s="207"/>
      <c r="BF1096" s="207"/>
      <c r="BG1096" s="207"/>
      <c r="BH1096" s="207"/>
      <c r="BI1096" s="207"/>
      <c r="BJ1096" s="207"/>
      <c r="BK1096" s="207"/>
      <c r="BL1096" s="207"/>
      <c r="BM1096" s="208">
        <v>16</v>
      </c>
    </row>
    <row r="1097" spans="1:65">
      <c r="A1097" s="30"/>
      <c r="B1097" s="19">
        <v>1</v>
      </c>
      <c r="C1097" s="9">
        <v>4</v>
      </c>
      <c r="D1097" s="209">
        <v>130.1</v>
      </c>
      <c r="E1097" s="227">
        <v>108.44900000000001</v>
      </c>
      <c r="F1097" s="209">
        <v>125.72874185203914</v>
      </c>
      <c r="G1097" s="209">
        <v>127</v>
      </c>
      <c r="H1097" s="209">
        <v>122</v>
      </c>
      <c r="I1097" s="209">
        <v>132</v>
      </c>
      <c r="J1097" s="209">
        <v>135</v>
      </c>
      <c r="K1097" s="209">
        <v>135.5</v>
      </c>
      <c r="L1097" s="209">
        <v>122.5</v>
      </c>
      <c r="M1097" s="209">
        <v>130</v>
      </c>
      <c r="N1097" s="232">
        <v>152.05204757558153</v>
      </c>
      <c r="O1097" s="209">
        <v>122</v>
      </c>
      <c r="P1097" s="209">
        <v>132.9</v>
      </c>
      <c r="Q1097" s="209">
        <v>125.6</v>
      </c>
      <c r="R1097" s="227">
        <v>151.46</v>
      </c>
      <c r="S1097" s="209">
        <v>118.4</v>
      </c>
      <c r="T1097" s="206"/>
      <c r="U1097" s="207"/>
      <c r="V1097" s="207"/>
      <c r="W1097" s="207"/>
      <c r="X1097" s="207"/>
      <c r="Y1097" s="207"/>
      <c r="Z1097" s="207"/>
      <c r="AA1097" s="207"/>
      <c r="AB1097" s="207"/>
      <c r="AC1097" s="207"/>
      <c r="AD1097" s="207"/>
      <c r="AE1097" s="207"/>
      <c r="AF1097" s="207"/>
      <c r="AG1097" s="207"/>
      <c r="AH1097" s="207"/>
      <c r="AI1097" s="207"/>
      <c r="AJ1097" s="207"/>
      <c r="AK1097" s="207"/>
      <c r="AL1097" s="207"/>
      <c r="AM1097" s="207"/>
      <c r="AN1097" s="207"/>
      <c r="AO1097" s="207"/>
      <c r="AP1097" s="207"/>
      <c r="AQ1097" s="207"/>
      <c r="AR1097" s="207"/>
      <c r="AS1097" s="207"/>
      <c r="AT1097" s="207"/>
      <c r="AU1097" s="207"/>
      <c r="AV1097" s="207"/>
      <c r="AW1097" s="207"/>
      <c r="AX1097" s="207"/>
      <c r="AY1097" s="207"/>
      <c r="AZ1097" s="207"/>
      <c r="BA1097" s="207"/>
      <c r="BB1097" s="207"/>
      <c r="BC1097" s="207"/>
      <c r="BD1097" s="207"/>
      <c r="BE1097" s="207"/>
      <c r="BF1097" s="207"/>
      <c r="BG1097" s="207"/>
      <c r="BH1097" s="207"/>
      <c r="BI1097" s="207"/>
      <c r="BJ1097" s="207"/>
      <c r="BK1097" s="207"/>
      <c r="BL1097" s="207"/>
      <c r="BM1097" s="208">
        <v>129.1861993843475</v>
      </c>
    </row>
    <row r="1098" spans="1:65">
      <c r="A1098" s="30"/>
      <c r="B1098" s="19">
        <v>1</v>
      </c>
      <c r="C1098" s="9">
        <v>5</v>
      </c>
      <c r="D1098" s="209">
        <v>130.5</v>
      </c>
      <c r="E1098" s="227">
        <v>108.87950000000001</v>
      </c>
      <c r="F1098" s="209">
        <v>129.7838571355762</v>
      </c>
      <c r="G1098" s="209">
        <v>125</v>
      </c>
      <c r="H1098" s="209">
        <v>120</v>
      </c>
      <c r="I1098" s="209">
        <v>132</v>
      </c>
      <c r="J1098" s="209">
        <v>134</v>
      </c>
      <c r="K1098" s="209">
        <v>132</v>
      </c>
      <c r="L1098" s="209">
        <v>125.49999999999999</v>
      </c>
      <c r="M1098" s="209">
        <v>132.5</v>
      </c>
      <c r="N1098" s="209">
        <v>146.67752563428954</v>
      </c>
      <c r="O1098" s="209">
        <v>124</v>
      </c>
      <c r="P1098" s="209">
        <v>131.5</v>
      </c>
      <c r="Q1098" s="209">
        <v>130.4</v>
      </c>
      <c r="R1098" s="227">
        <v>145.76</v>
      </c>
      <c r="S1098" s="209">
        <v>120.4</v>
      </c>
      <c r="T1098" s="206"/>
      <c r="U1098" s="207"/>
      <c r="V1098" s="207"/>
      <c r="W1098" s="207"/>
      <c r="X1098" s="207"/>
      <c r="Y1098" s="207"/>
      <c r="Z1098" s="207"/>
      <c r="AA1098" s="207"/>
      <c r="AB1098" s="207"/>
      <c r="AC1098" s="207"/>
      <c r="AD1098" s="207"/>
      <c r="AE1098" s="207"/>
      <c r="AF1098" s="207"/>
      <c r="AG1098" s="207"/>
      <c r="AH1098" s="207"/>
      <c r="AI1098" s="207"/>
      <c r="AJ1098" s="207"/>
      <c r="AK1098" s="207"/>
      <c r="AL1098" s="207"/>
      <c r="AM1098" s="207"/>
      <c r="AN1098" s="207"/>
      <c r="AO1098" s="207"/>
      <c r="AP1098" s="207"/>
      <c r="AQ1098" s="207"/>
      <c r="AR1098" s="207"/>
      <c r="AS1098" s="207"/>
      <c r="AT1098" s="207"/>
      <c r="AU1098" s="207"/>
      <c r="AV1098" s="207"/>
      <c r="AW1098" s="207"/>
      <c r="AX1098" s="207"/>
      <c r="AY1098" s="207"/>
      <c r="AZ1098" s="207"/>
      <c r="BA1098" s="207"/>
      <c r="BB1098" s="207"/>
      <c r="BC1098" s="207"/>
      <c r="BD1098" s="207"/>
      <c r="BE1098" s="207"/>
      <c r="BF1098" s="207"/>
      <c r="BG1098" s="207"/>
      <c r="BH1098" s="207"/>
      <c r="BI1098" s="207"/>
      <c r="BJ1098" s="207"/>
      <c r="BK1098" s="207"/>
      <c r="BL1098" s="207"/>
      <c r="BM1098" s="208">
        <v>73</v>
      </c>
    </row>
    <row r="1099" spans="1:65">
      <c r="A1099" s="30"/>
      <c r="B1099" s="19">
        <v>1</v>
      </c>
      <c r="C1099" s="9">
        <v>6</v>
      </c>
      <c r="D1099" s="209">
        <v>130.9</v>
      </c>
      <c r="E1099" s="227">
        <v>109.92949999999999</v>
      </c>
      <c r="F1099" s="209">
        <v>125.43349118741037</v>
      </c>
      <c r="G1099" s="209">
        <v>125</v>
      </c>
      <c r="H1099" s="209">
        <v>123.00000000000001</v>
      </c>
      <c r="I1099" s="209">
        <v>129</v>
      </c>
      <c r="J1099" s="209">
        <v>138.5</v>
      </c>
      <c r="K1099" s="209">
        <v>130.5</v>
      </c>
      <c r="L1099" s="209">
        <v>120</v>
      </c>
      <c r="M1099" s="209">
        <v>134.5</v>
      </c>
      <c r="N1099" s="209">
        <v>138.25767255035112</v>
      </c>
      <c r="O1099" s="209">
        <v>123.00000000000001</v>
      </c>
      <c r="P1099" s="209">
        <v>136.1</v>
      </c>
      <c r="Q1099" s="209">
        <v>127.50000000000001</v>
      </c>
      <c r="R1099" s="227">
        <v>148.68</v>
      </c>
      <c r="S1099" s="209">
        <v>118.8</v>
      </c>
      <c r="T1099" s="206"/>
      <c r="U1099" s="207"/>
      <c r="V1099" s="207"/>
      <c r="W1099" s="207"/>
      <c r="X1099" s="207"/>
      <c r="Y1099" s="207"/>
      <c r="Z1099" s="207"/>
      <c r="AA1099" s="207"/>
      <c r="AB1099" s="207"/>
      <c r="AC1099" s="207"/>
      <c r="AD1099" s="207"/>
      <c r="AE1099" s="207"/>
      <c r="AF1099" s="207"/>
      <c r="AG1099" s="207"/>
      <c r="AH1099" s="207"/>
      <c r="AI1099" s="207"/>
      <c r="AJ1099" s="207"/>
      <c r="AK1099" s="207"/>
      <c r="AL1099" s="207"/>
      <c r="AM1099" s="207"/>
      <c r="AN1099" s="207"/>
      <c r="AO1099" s="207"/>
      <c r="AP1099" s="207"/>
      <c r="AQ1099" s="207"/>
      <c r="AR1099" s="207"/>
      <c r="AS1099" s="207"/>
      <c r="AT1099" s="207"/>
      <c r="AU1099" s="207"/>
      <c r="AV1099" s="207"/>
      <c r="AW1099" s="207"/>
      <c r="AX1099" s="207"/>
      <c r="AY1099" s="207"/>
      <c r="AZ1099" s="207"/>
      <c r="BA1099" s="207"/>
      <c r="BB1099" s="207"/>
      <c r="BC1099" s="207"/>
      <c r="BD1099" s="207"/>
      <c r="BE1099" s="207"/>
      <c r="BF1099" s="207"/>
      <c r="BG1099" s="207"/>
      <c r="BH1099" s="207"/>
      <c r="BI1099" s="207"/>
      <c r="BJ1099" s="207"/>
      <c r="BK1099" s="207"/>
      <c r="BL1099" s="207"/>
      <c r="BM1099" s="210"/>
    </row>
    <row r="1100" spans="1:65">
      <c r="A1100" s="30"/>
      <c r="B1100" s="20" t="s">
        <v>260</v>
      </c>
      <c r="C1100" s="12"/>
      <c r="D1100" s="211">
        <v>132.13333333333333</v>
      </c>
      <c r="E1100" s="211">
        <v>109.15599999999999</v>
      </c>
      <c r="F1100" s="211">
        <v>126.77498005172953</v>
      </c>
      <c r="G1100" s="211">
        <v>125.83333333333333</v>
      </c>
      <c r="H1100" s="211">
        <v>122.66666666666667</v>
      </c>
      <c r="I1100" s="211">
        <v>130.08333333333334</v>
      </c>
      <c r="J1100" s="211">
        <v>135.5</v>
      </c>
      <c r="K1100" s="211">
        <v>134.33333333333334</v>
      </c>
      <c r="L1100" s="211">
        <v>123.75</v>
      </c>
      <c r="M1100" s="211">
        <v>131.08333333333334</v>
      </c>
      <c r="N1100" s="211">
        <v>146.85181506409478</v>
      </c>
      <c r="O1100" s="211">
        <v>123.5</v>
      </c>
      <c r="P1100" s="211">
        <v>133.31666666666666</v>
      </c>
      <c r="Q1100" s="211">
        <v>128.41666666666666</v>
      </c>
      <c r="R1100" s="211">
        <v>149.75166666666667</v>
      </c>
      <c r="S1100" s="211">
        <v>119.14999999999999</v>
      </c>
      <c r="T1100" s="206"/>
      <c r="U1100" s="207"/>
      <c r="V1100" s="207"/>
      <c r="W1100" s="207"/>
      <c r="X1100" s="207"/>
      <c r="Y1100" s="207"/>
      <c r="Z1100" s="207"/>
      <c r="AA1100" s="207"/>
      <c r="AB1100" s="207"/>
      <c r="AC1100" s="207"/>
      <c r="AD1100" s="207"/>
      <c r="AE1100" s="207"/>
      <c r="AF1100" s="207"/>
      <c r="AG1100" s="207"/>
      <c r="AH1100" s="207"/>
      <c r="AI1100" s="207"/>
      <c r="AJ1100" s="207"/>
      <c r="AK1100" s="207"/>
      <c r="AL1100" s="207"/>
      <c r="AM1100" s="207"/>
      <c r="AN1100" s="207"/>
      <c r="AO1100" s="207"/>
      <c r="AP1100" s="207"/>
      <c r="AQ1100" s="207"/>
      <c r="AR1100" s="207"/>
      <c r="AS1100" s="207"/>
      <c r="AT1100" s="207"/>
      <c r="AU1100" s="207"/>
      <c r="AV1100" s="207"/>
      <c r="AW1100" s="207"/>
      <c r="AX1100" s="207"/>
      <c r="AY1100" s="207"/>
      <c r="AZ1100" s="207"/>
      <c r="BA1100" s="207"/>
      <c r="BB1100" s="207"/>
      <c r="BC1100" s="207"/>
      <c r="BD1100" s="207"/>
      <c r="BE1100" s="207"/>
      <c r="BF1100" s="207"/>
      <c r="BG1100" s="207"/>
      <c r="BH1100" s="207"/>
      <c r="BI1100" s="207"/>
      <c r="BJ1100" s="207"/>
      <c r="BK1100" s="207"/>
      <c r="BL1100" s="207"/>
      <c r="BM1100" s="210"/>
    </row>
    <row r="1101" spans="1:65">
      <c r="A1101" s="30"/>
      <c r="B1101" s="3" t="s">
        <v>261</v>
      </c>
      <c r="C1101" s="29"/>
      <c r="D1101" s="209">
        <v>131.25</v>
      </c>
      <c r="E1101" s="209">
        <v>108.7955</v>
      </c>
      <c r="F1101" s="209">
        <v>126.06276824387425</v>
      </c>
      <c r="G1101" s="209">
        <v>125.5</v>
      </c>
      <c r="H1101" s="209">
        <v>122.5</v>
      </c>
      <c r="I1101" s="209">
        <v>130.25</v>
      </c>
      <c r="J1101" s="209">
        <v>135</v>
      </c>
      <c r="K1101" s="209">
        <v>133.75</v>
      </c>
      <c r="L1101" s="209">
        <v>124</v>
      </c>
      <c r="M1101" s="209">
        <v>130.75</v>
      </c>
      <c r="N1101" s="209">
        <v>146.0257615231493</v>
      </c>
      <c r="O1101" s="209">
        <v>124</v>
      </c>
      <c r="P1101" s="209">
        <v>132.69999999999999</v>
      </c>
      <c r="Q1101" s="209">
        <v>128.5</v>
      </c>
      <c r="R1101" s="209">
        <v>149.005</v>
      </c>
      <c r="S1101" s="209">
        <v>119</v>
      </c>
      <c r="T1101" s="206"/>
      <c r="U1101" s="207"/>
      <c r="V1101" s="207"/>
      <c r="W1101" s="207"/>
      <c r="X1101" s="207"/>
      <c r="Y1101" s="207"/>
      <c r="Z1101" s="207"/>
      <c r="AA1101" s="207"/>
      <c r="AB1101" s="207"/>
      <c r="AC1101" s="207"/>
      <c r="AD1101" s="207"/>
      <c r="AE1101" s="207"/>
      <c r="AF1101" s="207"/>
      <c r="AG1101" s="207"/>
      <c r="AH1101" s="207"/>
      <c r="AI1101" s="207"/>
      <c r="AJ1101" s="207"/>
      <c r="AK1101" s="207"/>
      <c r="AL1101" s="207"/>
      <c r="AM1101" s="207"/>
      <c r="AN1101" s="207"/>
      <c r="AO1101" s="207"/>
      <c r="AP1101" s="207"/>
      <c r="AQ1101" s="207"/>
      <c r="AR1101" s="207"/>
      <c r="AS1101" s="207"/>
      <c r="AT1101" s="207"/>
      <c r="AU1101" s="207"/>
      <c r="AV1101" s="207"/>
      <c r="AW1101" s="207"/>
      <c r="AX1101" s="207"/>
      <c r="AY1101" s="207"/>
      <c r="AZ1101" s="207"/>
      <c r="BA1101" s="207"/>
      <c r="BB1101" s="207"/>
      <c r="BC1101" s="207"/>
      <c r="BD1101" s="207"/>
      <c r="BE1101" s="207"/>
      <c r="BF1101" s="207"/>
      <c r="BG1101" s="207"/>
      <c r="BH1101" s="207"/>
      <c r="BI1101" s="207"/>
      <c r="BJ1101" s="207"/>
      <c r="BK1101" s="207"/>
      <c r="BL1101" s="207"/>
      <c r="BM1101" s="210"/>
    </row>
    <row r="1102" spans="1:65">
      <c r="A1102" s="30"/>
      <c r="B1102" s="3" t="s">
        <v>262</v>
      </c>
      <c r="C1102" s="29"/>
      <c r="D1102" s="209">
        <v>2.400555491270024</v>
      </c>
      <c r="E1102" s="209">
        <v>0.91456547059245341</v>
      </c>
      <c r="F1102" s="209">
        <v>2.2826572009784543</v>
      </c>
      <c r="G1102" s="209">
        <v>1.4719601443879744</v>
      </c>
      <c r="H1102" s="209">
        <v>2.1602468994692869</v>
      </c>
      <c r="I1102" s="209">
        <v>1.9853631070075448</v>
      </c>
      <c r="J1102" s="209">
        <v>1.8973665961010275</v>
      </c>
      <c r="K1102" s="209">
        <v>3.415650255319866</v>
      </c>
      <c r="L1102" s="209">
        <v>2.4849547279578346</v>
      </c>
      <c r="M1102" s="209">
        <v>2.1775368347439423</v>
      </c>
      <c r="N1102" s="209">
        <v>8.6814417912952777</v>
      </c>
      <c r="O1102" s="209">
        <v>0.8366600265340739</v>
      </c>
      <c r="P1102" s="209">
        <v>1.7960141053640595</v>
      </c>
      <c r="Q1102" s="209">
        <v>2.463669350109035</v>
      </c>
      <c r="R1102" s="209">
        <v>3.0103050786700445</v>
      </c>
      <c r="S1102" s="209">
        <v>0.99146356463563501</v>
      </c>
      <c r="T1102" s="206"/>
      <c r="U1102" s="207"/>
      <c r="V1102" s="207"/>
      <c r="W1102" s="207"/>
      <c r="X1102" s="207"/>
      <c r="Y1102" s="207"/>
      <c r="Z1102" s="207"/>
      <c r="AA1102" s="207"/>
      <c r="AB1102" s="207"/>
      <c r="AC1102" s="207"/>
      <c r="AD1102" s="207"/>
      <c r="AE1102" s="207"/>
      <c r="AF1102" s="207"/>
      <c r="AG1102" s="207"/>
      <c r="AH1102" s="207"/>
      <c r="AI1102" s="207"/>
      <c r="AJ1102" s="207"/>
      <c r="AK1102" s="207"/>
      <c r="AL1102" s="207"/>
      <c r="AM1102" s="207"/>
      <c r="AN1102" s="207"/>
      <c r="AO1102" s="207"/>
      <c r="AP1102" s="207"/>
      <c r="AQ1102" s="207"/>
      <c r="AR1102" s="207"/>
      <c r="AS1102" s="207"/>
      <c r="AT1102" s="207"/>
      <c r="AU1102" s="207"/>
      <c r="AV1102" s="207"/>
      <c r="AW1102" s="207"/>
      <c r="AX1102" s="207"/>
      <c r="AY1102" s="207"/>
      <c r="AZ1102" s="207"/>
      <c r="BA1102" s="207"/>
      <c r="BB1102" s="207"/>
      <c r="BC1102" s="207"/>
      <c r="BD1102" s="207"/>
      <c r="BE1102" s="207"/>
      <c r="BF1102" s="207"/>
      <c r="BG1102" s="207"/>
      <c r="BH1102" s="207"/>
      <c r="BI1102" s="207"/>
      <c r="BJ1102" s="207"/>
      <c r="BK1102" s="207"/>
      <c r="BL1102" s="207"/>
      <c r="BM1102" s="210"/>
    </row>
    <row r="1103" spans="1:65">
      <c r="A1103" s="30"/>
      <c r="B1103" s="3" t="s">
        <v>86</v>
      </c>
      <c r="C1103" s="29"/>
      <c r="D1103" s="13">
        <v>1.8167675261882121E-2</v>
      </c>
      <c r="E1103" s="13">
        <v>8.378517631577315E-3</v>
      </c>
      <c r="F1103" s="13">
        <v>1.8005581227834026E-2</v>
      </c>
      <c r="G1103" s="13">
        <v>1.1697696511692512E-2</v>
      </c>
      <c r="H1103" s="13">
        <v>1.7610708419586577E-2</v>
      </c>
      <c r="I1103" s="13">
        <v>1.5262240412614052E-2</v>
      </c>
      <c r="J1103" s="13">
        <v>1.4002705506280647E-2</v>
      </c>
      <c r="K1103" s="13">
        <v>2.5426676838609424E-2</v>
      </c>
      <c r="L1103" s="13">
        <v>2.0080442246123917E-2</v>
      </c>
      <c r="M1103" s="13">
        <v>1.6611851250430583E-2</v>
      </c>
      <c r="N1103" s="13">
        <v>5.9117020702169634E-2</v>
      </c>
      <c r="O1103" s="13">
        <v>6.774575113636226E-3</v>
      </c>
      <c r="P1103" s="13">
        <v>1.347178976395094E-2</v>
      </c>
      <c r="Q1103" s="13">
        <v>1.9184965737383791E-2</v>
      </c>
      <c r="R1103" s="13">
        <v>2.0101980469911594E-2</v>
      </c>
      <c r="S1103" s="13">
        <v>8.3211377644618976E-3</v>
      </c>
      <c r="T1103" s="15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263</v>
      </c>
      <c r="C1104" s="29"/>
      <c r="D1104" s="13">
        <v>2.2813071079037517E-2</v>
      </c>
      <c r="E1104" s="13">
        <v>-0.15504906468186119</v>
      </c>
      <c r="F1104" s="13">
        <v>-1.8664682017962675E-2</v>
      </c>
      <c r="G1104" s="13">
        <v>-2.5953747900260726E-2</v>
      </c>
      <c r="H1104" s="13">
        <v>-5.0466170138532274E-2</v>
      </c>
      <c r="I1104" s="13">
        <v>6.9445029984722684E-3</v>
      </c>
      <c r="J1104" s="13">
        <v>4.8873646300778839E-2</v>
      </c>
      <c r="K1104" s="13">
        <v>3.9842753897205263E-2</v>
      </c>
      <c r="L1104" s="13">
        <v>-4.2080341478070937E-2</v>
      </c>
      <c r="M1104" s="13">
        <v>1.4685267915821143E-2</v>
      </c>
      <c r="N1104" s="13">
        <v>0.13674537809715681</v>
      </c>
      <c r="O1104" s="13">
        <v>-4.4015532707408211E-2</v>
      </c>
      <c r="P1104" s="13">
        <v>3.1972976231233741E-2</v>
      </c>
      <c r="Q1104" s="13">
        <v>-5.956771863776078E-3</v>
      </c>
      <c r="R1104" s="13">
        <v>0.15919244764786322</v>
      </c>
      <c r="S1104" s="13">
        <v>-7.7687860097876094E-2</v>
      </c>
      <c r="T1104" s="15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264</v>
      </c>
      <c r="C1105" s="47"/>
      <c r="D1105" s="45">
        <v>0.37</v>
      </c>
      <c r="E1105" s="45">
        <v>2.56</v>
      </c>
      <c r="F1105" s="45">
        <v>0.32</v>
      </c>
      <c r="G1105" s="45">
        <v>0.44</v>
      </c>
      <c r="H1105" s="45">
        <v>0.84</v>
      </c>
      <c r="I1105" s="45">
        <v>0.11</v>
      </c>
      <c r="J1105" s="45">
        <v>0.8</v>
      </c>
      <c r="K1105" s="45">
        <v>0.65</v>
      </c>
      <c r="L1105" s="45">
        <v>0.7</v>
      </c>
      <c r="M1105" s="45">
        <v>0.23</v>
      </c>
      <c r="N1105" s="45">
        <v>2.2400000000000002</v>
      </c>
      <c r="O1105" s="45">
        <v>0.73</v>
      </c>
      <c r="P1105" s="45">
        <v>0.52</v>
      </c>
      <c r="Q1105" s="45">
        <v>0.11</v>
      </c>
      <c r="R1105" s="45">
        <v>2.61</v>
      </c>
      <c r="S1105" s="45">
        <v>1.29</v>
      </c>
      <c r="T1105" s="15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BM1106" s="55"/>
    </row>
    <row r="1107" spans="1:65">
      <c r="BM1107" s="55"/>
    </row>
    <row r="1108" spans="1:65"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6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</sheetData>
  <dataConsolidate/>
  <conditionalFormatting sqref="B6:T11 B25:T30 B43:T48 B61:S66 B79:S84 B98:T103 B117:T122 B135:T140 B153:R158 B171:T176 B190:S195 B208:R213 B226:T231 B244:I249 B262:I267 B280:I285 B298:T303 B316:T321 B334:I339 B352:P357 B370:S375 B388:E393 B406:I411 B424:R429 B442:S447 B460:R465 B478:S483 B496:J501 B514:T519 B532:T537 B550:T555 B568:T573 B586:R591 B604:J609 B622:T627 B640:T645 B658:T663 B676:I681 B694:S699 B712:Q717 B730:S735 B748:T753 B766:S771 B784:R789 B802:I807 B820:R825 B839:S844 B857:R862 B875:K880 B894:R899 B913:S918 B931:S936 B949:S954 B968:H973 B986:T991 B1004:T1009 B1022:R1027 B1040:S1045 B1058:K1063 B1076:T1081 B1094:S1099">
    <cfRule type="expression" dxfId="7" priority="183">
      <formula>AND($B6&lt;&gt;$B5,NOT(ISBLANK(INDIRECT(Anlyt_LabRefThisCol))))</formula>
    </cfRule>
  </conditionalFormatting>
  <conditionalFormatting sqref="C2:T17 C21:T36 C39:T54 C57:S72 C75:S90 C94:T109 C113:T128 C131:T146 C149:R164 C167:T182 C186:S201 C204:R219 C222:T237 C240:I255 C258:I273 C276:I291 C294:T309 C312:T327 C330:I345 C348:P363 C366:S381 C384:E399 C402:I417 C420:R435 C438:S453 C456:R471 C474:S489 C492:J507 C510:T525 C528:T543 C546:T561 C564:T579 C582:R597 C600:J615 C618:T633 C636:T651 C654:T669 C672:I687 C690:S705 C708:Q723 C726:S741 C744:T759 C762:S777 C780:R795 C798:I813 C816:R831 C835:S850 C853:R868 C871:K886 C890:R905 C909:S924 C927:S942 C945:S960 C964:H979 C982:T997 C1000:T1015 C1018:R1033 C1036:S1051 C1054:K1069 C1072:T1087 C1090:S1105">
    <cfRule type="expression" dxfId="6" priority="181" stopIfTrue="1">
      <formula>AND(ISBLANK(INDIRECT(Anlyt_LabRefLastCol)),ISBLANK(INDIRECT(Anlyt_LabRefThisCol)))</formula>
    </cfRule>
    <cfRule type="expression" dxfId="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5FC2-C030-4C4B-910E-6A8C9CCFF854}">
  <sheetPr codeName="Sheet21"/>
  <dimension ref="A1:BN120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601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5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1" t="s">
        <v>232</v>
      </c>
      <c r="E3" s="152" t="s">
        <v>233</v>
      </c>
      <c r="F3" s="152" t="s">
        <v>234</v>
      </c>
      <c r="G3" s="152" t="s">
        <v>237</v>
      </c>
      <c r="H3" s="152" t="s">
        <v>238</v>
      </c>
      <c r="I3" s="152" t="s">
        <v>239</v>
      </c>
      <c r="J3" s="152" t="s">
        <v>240</v>
      </c>
      <c r="K3" s="152" t="s">
        <v>280</v>
      </c>
      <c r="L3" s="152" t="s">
        <v>243</v>
      </c>
      <c r="M3" s="152" t="s">
        <v>244</v>
      </c>
      <c r="N3" s="152" t="s">
        <v>245</v>
      </c>
      <c r="O3" s="152" t="s">
        <v>247</v>
      </c>
      <c r="P3" s="152" t="s">
        <v>248</v>
      </c>
      <c r="Q3" s="152" t="s">
        <v>250</v>
      </c>
      <c r="R3" s="152" t="s">
        <v>251</v>
      </c>
      <c r="S3" s="15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321</v>
      </c>
      <c r="E4" s="11" t="s">
        <v>281</v>
      </c>
      <c r="F4" s="11" t="s">
        <v>321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281</v>
      </c>
      <c r="L4" s="11" t="s">
        <v>281</v>
      </c>
      <c r="M4" s="11" t="s">
        <v>321</v>
      </c>
      <c r="N4" s="11" t="s">
        <v>321</v>
      </c>
      <c r="O4" s="11" t="s">
        <v>321</v>
      </c>
      <c r="P4" s="11" t="s">
        <v>281</v>
      </c>
      <c r="Q4" s="11" t="s">
        <v>321</v>
      </c>
      <c r="R4" s="11" t="s">
        <v>321</v>
      </c>
      <c r="S4" s="15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322</v>
      </c>
      <c r="E5" s="26" t="s">
        <v>323</v>
      </c>
      <c r="F5" s="26" t="s">
        <v>324</v>
      </c>
      <c r="G5" s="26" t="s">
        <v>324</v>
      </c>
      <c r="H5" s="26" t="s">
        <v>324</v>
      </c>
      <c r="I5" s="26" t="s">
        <v>324</v>
      </c>
      <c r="J5" s="26" t="s">
        <v>324</v>
      </c>
      <c r="K5" s="26" t="s">
        <v>324</v>
      </c>
      <c r="L5" s="26" t="s">
        <v>325</v>
      </c>
      <c r="M5" s="26" t="s">
        <v>325</v>
      </c>
      <c r="N5" s="26" t="s">
        <v>305</v>
      </c>
      <c r="O5" s="26" t="s">
        <v>324</v>
      </c>
      <c r="P5" s="26" t="s">
        <v>325</v>
      </c>
      <c r="Q5" s="26" t="s">
        <v>305</v>
      </c>
      <c r="R5" s="26" t="s">
        <v>324</v>
      </c>
      <c r="S5" s="15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4">
        <v>0.39</v>
      </c>
      <c r="E6" s="212">
        <v>0.305721337877079</v>
      </c>
      <c r="F6" s="212">
        <v>0.33300000000000002</v>
      </c>
      <c r="G6" s="212">
        <v>0.3</v>
      </c>
      <c r="H6" s="212">
        <v>0.3</v>
      </c>
      <c r="I6" s="222">
        <v>0.36</v>
      </c>
      <c r="J6" s="212">
        <v>0.3</v>
      </c>
      <c r="K6" s="212">
        <v>0.3</v>
      </c>
      <c r="L6" s="222">
        <v>0.57433905076751401</v>
      </c>
      <c r="M6" s="212">
        <v>0.27</v>
      </c>
      <c r="N6" s="212">
        <v>0.32</v>
      </c>
      <c r="O6" s="222" t="s">
        <v>302</v>
      </c>
      <c r="P6" s="222">
        <v>1.1499999999999999</v>
      </c>
      <c r="Q6" s="222">
        <v>0.3</v>
      </c>
      <c r="R6" s="212">
        <v>0.34</v>
      </c>
      <c r="S6" s="203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3">
        <v>1</v>
      </c>
    </row>
    <row r="7" spans="1:66">
      <c r="A7" s="30"/>
      <c r="B7" s="19">
        <v>1</v>
      </c>
      <c r="C7" s="9">
        <v>2</v>
      </c>
      <c r="D7" s="24">
        <v>0.36399999999999999</v>
      </c>
      <c r="E7" s="24">
        <v>0.32135495598077002</v>
      </c>
      <c r="F7" s="24">
        <v>0.318</v>
      </c>
      <c r="G7" s="24">
        <v>0.28999999999999998</v>
      </c>
      <c r="H7" s="24">
        <v>0.3</v>
      </c>
      <c r="I7" s="223">
        <v>0.35</v>
      </c>
      <c r="J7" s="24">
        <v>0.31</v>
      </c>
      <c r="K7" s="24">
        <v>0.3</v>
      </c>
      <c r="L7" s="223">
        <v>0.56924406202361</v>
      </c>
      <c r="M7" s="24">
        <v>0.27</v>
      </c>
      <c r="N7" s="24">
        <v>0.31</v>
      </c>
      <c r="O7" s="223" t="s">
        <v>302</v>
      </c>
      <c r="P7" s="223">
        <v>1.1499999999999999</v>
      </c>
      <c r="Q7" s="223">
        <v>0.3</v>
      </c>
      <c r="R7" s="24">
        <v>0.31</v>
      </c>
      <c r="S7" s="203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3">
        <v>16</v>
      </c>
    </row>
    <row r="8" spans="1:66">
      <c r="A8" s="30"/>
      <c r="B8" s="19">
        <v>1</v>
      </c>
      <c r="C8" s="9">
        <v>3</v>
      </c>
      <c r="D8" s="24">
        <v>0.30299999999999999</v>
      </c>
      <c r="E8" s="24">
        <v>0.31423112261298147</v>
      </c>
      <c r="F8" s="24">
        <v>0.33900000000000002</v>
      </c>
      <c r="G8" s="24">
        <v>0.3</v>
      </c>
      <c r="H8" s="24">
        <v>0.3</v>
      </c>
      <c r="I8" s="223">
        <v>0.5</v>
      </c>
      <c r="J8" s="24">
        <v>0.32</v>
      </c>
      <c r="K8" s="24">
        <v>0.3</v>
      </c>
      <c r="L8" s="223">
        <v>0.58651577163541502</v>
      </c>
      <c r="M8" s="24">
        <v>0.27</v>
      </c>
      <c r="N8" s="24">
        <v>0.31</v>
      </c>
      <c r="O8" s="223" t="s">
        <v>302</v>
      </c>
      <c r="P8" s="223">
        <v>1.1200000000000001</v>
      </c>
      <c r="Q8" s="223">
        <v>0.3</v>
      </c>
      <c r="R8" s="24">
        <v>0.3</v>
      </c>
      <c r="S8" s="203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3">
        <v>16</v>
      </c>
    </row>
    <row r="9" spans="1:66">
      <c r="A9" s="30"/>
      <c r="B9" s="19">
        <v>1</v>
      </c>
      <c r="C9" s="9">
        <v>4</v>
      </c>
      <c r="D9" s="225">
        <v>0.23</v>
      </c>
      <c r="E9" s="24">
        <v>0.30798803372237399</v>
      </c>
      <c r="F9" s="24">
        <v>0.34200000000000003</v>
      </c>
      <c r="G9" s="24">
        <v>0.3</v>
      </c>
      <c r="H9" s="24">
        <v>0.32</v>
      </c>
      <c r="I9" s="223">
        <v>0.36</v>
      </c>
      <c r="J9" s="24">
        <v>0.3</v>
      </c>
      <c r="K9" s="24">
        <v>0.33</v>
      </c>
      <c r="L9" s="223">
        <v>0.58198381965669499</v>
      </c>
      <c r="M9" s="24">
        <v>0.26</v>
      </c>
      <c r="N9" s="24">
        <v>0.31</v>
      </c>
      <c r="O9" s="223" t="s">
        <v>302</v>
      </c>
      <c r="P9" s="223">
        <v>1.19</v>
      </c>
      <c r="Q9" s="223">
        <v>0.3</v>
      </c>
      <c r="R9" s="24">
        <v>0.31</v>
      </c>
      <c r="S9" s="203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3">
        <v>0.30988135205357792</v>
      </c>
      <c r="BN9" s="28"/>
    </row>
    <row r="10" spans="1:66">
      <c r="A10" s="30"/>
      <c r="B10" s="19">
        <v>1</v>
      </c>
      <c r="C10" s="9">
        <v>5</v>
      </c>
      <c r="D10" s="24">
        <v>0.312</v>
      </c>
      <c r="E10" s="24">
        <v>0.32236315920699254</v>
      </c>
      <c r="F10" s="24">
        <v>0.33100000000000002</v>
      </c>
      <c r="G10" s="24">
        <v>0.31</v>
      </c>
      <c r="H10" s="24">
        <v>0.32</v>
      </c>
      <c r="I10" s="223">
        <v>0.48</v>
      </c>
      <c r="J10" s="24">
        <v>0.32</v>
      </c>
      <c r="K10" s="24">
        <v>0.32</v>
      </c>
      <c r="L10" s="225">
        <v>0.72974288699420298</v>
      </c>
      <c r="M10" s="24">
        <v>0.27</v>
      </c>
      <c r="N10" s="24">
        <v>0.3</v>
      </c>
      <c r="O10" s="223" t="s">
        <v>302</v>
      </c>
      <c r="P10" s="225">
        <v>0.9900000000000001</v>
      </c>
      <c r="Q10" s="223">
        <v>0.3</v>
      </c>
      <c r="R10" s="24">
        <v>0.32</v>
      </c>
      <c r="S10" s="203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3">
        <v>75</v>
      </c>
    </row>
    <row r="11" spans="1:66">
      <c r="A11" s="30"/>
      <c r="B11" s="19">
        <v>1</v>
      </c>
      <c r="C11" s="9">
        <v>6</v>
      </c>
      <c r="D11" s="24">
        <v>0.31</v>
      </c>
      <c r="E11" s="24">
        <v>0.32372251381447648</v>
      </c>
      <c r="F11" s="24">
        <v>0.34100000000000003</v>
      </c>
      <c r="G11" s="24">
        <v>0.28999999999999998</v>
      </c>
      <c r="H11" s="24">
        <v>0.31</v>
      </c>
      <c r="I11" s="223">
        <v>0.33</v>
      </c>
      <c r="J11" s="24">
        <v>0.33</v>
      </c>
      <c r="K11" s="24">
        <v>0.32</v>
      </c>
      <c r="L11" s="223">
        <v>0.53397476584989334</v>
      </c>
      <c r="M11" s="24">
        <v>0.26</v>
      </c>
      <c r="N11" s="24">
        <v>0.32</v>
      </c>
      <c r="O11" s="223" t="s">
        <v>302</v>
      </c>
      <c r="P11" s="223">
        <v>1.1000000000000001</v>
      </c>
      <c r="Q11" s="223">
        <v>0.3</v>
      </c>
      <c r="R11" s="24">
        <v>0.32</v>
      </c>
      <c r="S11" s="203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260</v>
      </c>
      <c r="C12" s="12"/>
      <c r="D12" s="214">
        <v>0.31816666666666665</v>
      </c>
      <c r="E12" s="214">
        <v>0.31589685386911226</v>
      </c>
      <c r="F12" s="214">
        <v>0.33400000000000002</v>
      </c>
      <c r="G12" s="214">
        <v>0.29833333333333334</v>
      </c>
      <c r="H12" s="214">
        <v>0.30833333333333335</v>
      </c>
      <c r="I12" s="214">
        <v>0.39666666666666667</v>
      </c>
      <c r="J12" s="214">
        <v>0.31333333333333335</v>
      </c>
      <c r="K12" s="214">
        <v>0.3116666666666667</v>
      </c>
      <c r="L12" s="214">
        <v>0.59596672615455504</v>
      </c>
      <c r="M12" s="214">
        <v>0.26666666666666666</v>
      </c>
      <c r="N12" s="214">
        <v>0.3116666666666667</v>
      </c>
      <c r="O12" s="214" t="s">
        <v>661</v>
      </c>
      <c r="P12" s="214">
        <v>1.1166666666666665</v>
      </c>
      <c r="Q12" s="214">
        <v>0.3</v>
      </c>
      <c r="R12" s="214">
        <v>0.31666666666666671</v>
      </c>
      <c r="S12" s="203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261</v>
      </c>
      <c r="C13" s="29"/>
      <c r="D13" s="24">
        <v>0.311</v>
      </c>
      <c r="E13" s="24">
        <v>0.31779303929687575</v>
      </c>
      <c r="F13" s="24">
        <v>0.33600000000000002</v>
      </c>
      <c r="G13" s="24">
        <v>0.3</v>
      </c>
      <c r="H13" s="24">
        <v>0.30499999999999999</v>
      </c>
      <c r="I13" s="24">
        <v>0.36</v>
      </c>
      <c r="J13" s="24">
        <v>0.315</v>
      </c>
      <c r="K13" s="24">
        <v>0.31</v>
      </c>
      <c r="L13" s="24">
        <v>0.5781614352121045</v>
      </c>
      <c r="M13" s="24">
        <v>0.27</v>
      </c>
      <c r="N13" s="24">
        <v>0.31</v>
      </c>
      <c r="O13" s="24" t="s">
        <v>661</v>
      </c>
      <c r="P13" s="24">
        <v>1.135</v>
      </c>
      <c r="Q13" s="24">
        <v>0.3</v>
      </c>
      <c r="R13" s="24">
        <v>0.315</v>
      </c>
      <c r="S13" s="203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262</v>
      </c>
      <c r="C14" s="29"/>
      <c r="D14" s="24">
        <v>5.5441560824589481E-2</v>
      </c>
      <c r="E14" s="24">
        <v>7.7680133805199973E-3</v>
      </c>
      <c r="F14" s="24">
        <v>8.988882021697701E-3</v>
      </c>
      <c r="G14" s="24">
        <v>7.5277265270908165E-3</v>
      </c>
      <c r="H14" s="24">
        <v>9.8319208025017587E-3</v>
      </c>
      <c r="I14" s="24">
        <v>7.3393914370788613E-2</v>
      </c>
      <c r="J14" s="24">
        <v>1.2110601416389978E-2</v>
      </c>
      <c r="K14" s="24">
        <v>1.3291601358251267E-2</v>
      </c>
      <c r="L14" s="24">
        <v>6.8126006323228974E-2</v>
      </c>
      <c r="M14" s="24">
        <v>5.1639777949432277E-3</v>
      </c>
      <c r="N14" s="24">
        <v>7.5277265270908165E-3</v>
      </c>
      <c r="O14" s="24" t="s">
        <v>661</v>
      </c>
      <c r="P14" s="24">
        <v>6.9185740341971169E-2</v>
      </c>
      <c r="Q14" s="24">
        <v>0</v>
      </c>
      <c r="R14" s="24">
        <v>1.3662601021279476E-2</v>
      </c>
      <c r="S14" s="203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0.17425320322029172</v>
      </c>
      <c r="E15" s="13">
        <v>2.4590347404151648E-2</v>
      </c>
      <c r="F15" s="13">
        <v>2.6912820424244612E-2</v>
      </c>
      <c r="G15" s="13">
        <v>2.5232602884103294E-2</v>
      </c>
      <c r="H15" s="13">
        <v>3.1887310710816512E-2</v>
      </c>
      <c r="I15" s="13">
        <v>0.18502667488434105</v>
      </c>
      <c r="J15" s="13">
        <v>3.8650855584223334E-2</v>
      </c>
      <c r="K15" s="13">
        <v>4.2646849277811545E-2</v>
      </c>
      <c r="L15" s="13">
        <v>0.11431176160254543</v>
      </c>
      <c r="M15" s="13">
        <v>1.9364916731037105E-2</v>
      </c>
      <c r="N15" s="13">
        <v>2.4153133242002616E-2</v>
      </c>
      <c r="O15" s="13" t="s">
        <v>661</v>
      </c>
      <c r="P15" s="13">
        <v>6.1957379410720458E-2</v>
      </c>
      <c r="Q15" s="13">
        <v>0</v>
      </c>
      <c r="R15" s="13">
        <v>4.3145055856672027E-2</v>
      </c>
      <c r="S15" s="15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2.6737054547432804E-2</v>
      </c>
      <c r="E16" s="13">
        <v>1.9412274329093204E-2</v>
      </c>
      <c r="F16" s="13">
        <v>7.7831879158227091E-2</v>
      </c>
      <c r="G16" s="13">
        <v>-3.7265936280825196E-2</v>
      </c>
      <c r="H16" s="13">
        <v>-4.9955207371655819E-3</v>
      </c>
      <c r="I16" s="13">
        <v>0.28005981656515977</v>
      </c>
      <c r="J16" s="13">
        <v>1.1139687034664059E-2</v>
      </c>
      <c r="K16" s="13">
        <v>5.7612844440542155E-3</v>
      </c>
      <c r="L16" s="13">
        <v>0.92320939032018123</v>
      </c>
      <c r="M16" s="13">
        <v>-0.13945558550241355</v>
      </c>
      <c r="N16" s="13">
        <v>5.7612844440542155E-3</v>
      </c>
      <c r="O16" s="13" t="s">
        <v>661</v>
      </c>
      <c r="P16" s="13">
        <v>2.6035297357086424</v>
      </c>
      <c r="Q16" s="13">
        <v>-3.1887533690215242E-2</v>
      </c>
      <c r="R16" s="13">
        <v>2.1896492215883967E-2</v>
      </c>
      <c r="S16" s="15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0.21</v>
      </c>
      <c r="E17" s="45">
        <v>0.08</v>
      </c>
      <c r="F17" s="45">
        <v>1.1599999999999999</v>
      </c>
      <c r="G17" s="45">
        <v>0.97</v>
      </c>
      <c r="H17" s="45">
        <v>0.38</v>
      </c>
      <c r="I17" s="45">
        <v>4.9000000000000004</v>
      </c>
      <c r="J17" s="45">
        <v>0.08</v>
      </c>
      <c r="K17" s="45">
        <v>0.18</v>
      </c>
      <c r="L17" s="45">
        <v>16.82</v>
      </c>
      <c r="M17" s="45">
        <v>2.87</v>
      </c>
      <c r="N17" s="45">
        <v>0.18</v>
      </c>
      <c r="O17" s="45">
        <v>9.84</v>
      </c>
      <c r="P17" s="45">
        <v>47.94</v>
      </c>
      <c r="Q17" s="45" t="s">
        <v>265</v>
      </c>
      <c r="R17" s="45">
        <v>0.12</v>
      </c>
      <c r="S17" s="15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5"/>
    </row>
    <row r="19" spans="1:65">
      <c r="BM19" s="55"/>
    </row>
    <row r="20" spans="1:65" ht="15">
      <c r="B20" s="8" t="s">
        <v>602</v>
      </c>
      <c r="BM20" s="28" t="s">
        <v>67</v>
      </c>
    </row>
    <row r="21" spans="1:65" ht="15">
      <c r="A21" s="25" t="s">
        <v>48</v>
      </c>
      <c r="B21" s="18" t="s">
        <v>112</v>
      </c>
      <c r="C21" s="15" t="s">
        <v>113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5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51" t="s">
        <v>232</v>
      </c>
      <c r="E22" s="152" t="s">
        <v>233</v>
      </c>
      <c r="F22" s="152" t="s">
        <v>234</v>
      </c>
      <c r="G22" s="152" t="s">
        <v>237</v>
      </c>
      <c r="H22" s="152" t="s">
        <v>238</v>
      </c>
      <c r="I22" s="152" t="s">
        <v>239</v>
      </c>
      <c r="J22" s="152" t="s">
        <v>240</v>
      </c>
      <c r="K22" s="152" t="s">
        <v>280</v>
      </c>
      <c r="L22" s="152" t="s">
        <v>243</v>
      </c>
      <c r="M22" s="152" t="s">
        <v>244</v>
      </c>
      <c r="N22" s="152" t="s">
        <v>245</v>
      </c>
      <c r="O22" s="152" t="s">
        <v>248</v>
      </c>
      <c r="P22" s="152" t="s">
        <v>250</v>
      </c>
      <c r="Q22" s="152" t="s">
        <v>251</v>
      </c>
      <c r="R22" s="15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321</v>
      </c>
      <c r="E23" s="11" t="s">
        <v>281</v>
      </c>
      <c r="F23" s="11" t="s">
        <v>321</v>
      </c>
      <c r="G23" s="11" t="s">
        <v>281</v>
      </c>
      <c r="H23" s="11" t="s">
        <v>281</v>
      </c>
      <c r="I23" s="11" t="s">
        <v>281</v>
      </c>
      <c r="J23" s="11" t="s">
        <v>281</v>
      </c>
      <c r="K23" s="11" t="s">
        <v>281</v>
      </c>
      <c r="L23" s="11" t="s">
        <v>281</v>
      </c>
      <c r="M23" s="11" t="s">
        <v>321</v>
      </c>
      <c r="N23" s="11" t="s">
        <v>321</v>
      </c>
      <c r="O23" s="11" t="s">
        <v>281</v>
      </c>
      <c r="P23" s="11" t="s">
        <v>321</v>
      </c>
      <c r="Q23" s="11" t="s">
        <v>321</v>
      </c>
      <c r="R23" s="15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322</v>
      </c>
      <c r="E24" s="26" t="s">
        <v>323</v>
      </c>
      <c r="F24" s="26" t="s">
        <v>324</v>
      </c>
      <c r="G24" s="26" t="s">
        <v>324</v>
      </c>
      <c r="H24" s="26" t="s">
        <v>324</v>
      </c>
      <c r="I24" s="26" t="s">
        <v>324</v>
      </c>
      <c r="J24" s="26" t="s">
        <v>324</v>
      </c>
      <c r="K24" s="26" t="s">
        <v>118</v>
      </c>
      <c r="L24" s="26" t="s">
        <v>325</v>
      </c>
      <c r="M24" s="26" t="s">
        <v>325</v>
      </c>
      <c r="N24" s="26" t="s">
        <v>305</v>
      </c>
      <c r="O24" s="26" t="s">
        <v>325</v>
      </c>
      <c r="P24" s="26" t="s">
        <v>305</v>
      </c>
      <c r="Q24" s="26" t="s">
        <v>324</v>
      </c>
      <c r="R24" s="15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2.6495913</v>
      </c>
      <c r="E25" s="22">
        <v>2.3975185686196627</v>
      </c>
      <c r="F25" s="22">
        <v>2.46</v>
      </c>
      <c r="G25" s="22">
        <v>2.29</v>
      </c>
      <c r="H25" s="22">
        <v>2.35</v>
      </c>
      <c r="I25" s="22">
        <v>2.31</v>
      </c>
      <c r="J25" s="22">
        <v>2.4300000000000002</v>
      </c>
      <c r="K25" s="22">
        <v>2.25</v>
      </c>
      <c r="L25" s="22">
        <v>2.7142876512891103</v>
      </c>
      <c r="M25" s="22">
        <v>2.68</v>
      </c>
      <c r="N25" s="22">
        <v>2.2400000000000002</v>
      </c>
      <c r="O25" s="22">
        <v>2.2200000000000002</v>
      </c>
      <c r="P25" s="22">
        <v>2.2000000000000002</v>
      </c>
      <c r="Q25" s="22">
        <v>2.16</v>
      </c>
      <c r="R25" s="15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2.6560213999999998</v>
      </c>
      <c r="E26" s="11">
        <v>2.4538357782571398</v>
      </c>
      <c r="F26" s="11">
        <v>2.5099999999999998</v>
      </c>
      <c r="G26" s="11">
        <v>2.33</v>
      </c>
      <c r="H26" s="11">
        <v>2.36</v>
      </c>
      <c r="I26" s="11">
        <v>2.35</v>
      </c>
      <c r="J26" s="11">
        <v>2.4900000000000002</v>
      </c>
      <c r="K26" s="11">
        <v>2.16</v>
      </c>
      <c r="L26" s="11">
        <v>2.4296796118823099</v>
      </c>
      <c r="M26" s="11">
        <v>2.73</v>
      </c>
      <c r="N26" s="11">
        <v>2.23</v>
      </c>
      <c r="O26" s="11">
        <v>2.4500000000000002</v>
      </c>
      <c r="P26" s="11">
        <v>2.19</v>
      </c>
      <c r="Q26" s="11">
        <v>2.14</v>
      </c>
      <c r="R26" s="15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</v>
      </c>
    </row>
    <row r="27" spans="1:65">
      <c r="A27" s="30"/>
      <c r="B27" s="19">
        <v>1</v>
      </c>
      <c r="C27" s="9">
        <v>3</v>
      </c>
      <c r="D27" s="11">
        <v>2.6015825000000001</v>
      </c>
      <c r="E27" s="11">
        <v>2.415083247079258</v>
      </c>
      <c r="F27" s="11">
        <v>2.65</v>
      </c>
      <c r="G27" s="11">
        <v>2.3199999999999998</v>
      </c>
      <c r="H27" s="11">
        <v>2.34</v>
      </c>
      <c r="I27" s="11">
        <v>2.2599999999999998</v>
      </c>
      <c r="J27" s="11">
        <v>2.5099999999999998</v>
      </c>
      <c r="K27" s="11">
        <v>2.36</v>
      </c>
      <c r="L27" s="11">
        <v>2.4819635302112002</v>
      </c>
      <c r="M27" s="11">
        <v>2.75</v>
      </c>
      <c r="N27" s="11">
        <v>2.23</v>
      </c>
      <c r="O27" s="11">
        <v>2.95</v>
      </c>
      <c r="P27" s="11">
        <v>2.19</v>
      </c>
      <c r="Q27" s="11">
        <v>2.12</v>
      </c>
      <c r="R27" s="15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/>
      <c r="E28" s="11">
        <v>2.3750122451513902</v>
      </c>
      <c r="F28" s="11">
        <v>2.82</v>
      </c>
      <c r="G28" s="11">
        <v>2.27</v>
      </c>
      <c r="H28" s="11">
        <v>2.36</v>
      </c>
      <c r="I28" s="11">
        <v>2.3199999999999998</v>
      </c>
      <c r="J28" s="11">
        <v>2.44</v>
      </c>
      <c r="K28" s="11">
        <v>2.16</v>
      </c>
      <c r="L28" s="11">
        <v>2.4925673271784308</v>
      </c>
      <c r="M28" s="11">
        <v>2.69</v>
      </c>
      <c r="N28" s="11">
        <v>2.2400000000000002</v>
      </c>
      <c r="O28" s="11">
        <v>2.5499999999999998</v>
      </c>
      <c r="P28" s="11">
        <v>2.19</v>
      </c>
      <c r="Q28" s="11">
        <v>2.14</v>
      </c>
      <c r="R28" s="15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2.4027833148405775</v>
      </c>
    </row>
    <row r="29" spans="1:65">
      <c r="A29" s="30"/>
      <c r="B29" s="19">
        <v>1</v>
      </c>
      <c r="C29" s="9">
        <v>5</v>
      </c>
      <c r="D29" s="11">
        <v>2.4661968000000001</v>
      </c>
      <c r="E29" s="11">
        <v>2.4042938756569465</v>
      </c>
      <c r="F29" s="11">
        <v>2.61</v>
      </c>
      <c r="G29" s="11">
        <v>2.2999999999999998</v>
      </c>
      <c r="H29" s="11">
        <v>2.35</v>
      </c>
      <c r="I29" s="11">
        <v>2.2999999999999998</v>
      </c>
      <c r="J29" s="11">
        <v>2.4700000000000002</v>
      </c>
      <c r="K29" s="11">
        <v>2.35</v>
      </c>
      <c r="L29" s="11">
        <v>2.4484379726860399</v>
      </c>
      <c r="M29" s="11">
        <v>2.7</v>
      </c>
      <c r="N29" s="11">
        <v>2.23</v>
      </c>
      <c r="O29" s="11">
        <v>2.94</v>
      </c>
      <c r="P29" s="11">
        <v>2.19</v>
      </c>
      <c r="Q29" s="11">
        <v>2.12</v>
      </c>
      <c r="R29" s="15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2.6595776</v>
      </c>
      <c r="E30" s="11">
        <v>2.4235120112628517</v>
      </c>
      <c r="F30" s="11">
        <v>2.4</v>
      </c>
      <c r="G30" s="11">
        <v>2.29</v>
      </c>
      <c r="H30" s="11">
        <v>2.35</v>
      </c>
      <c r="I30" s="11">
        <v>2.25</v>
      </c>
      <c r="J30" s="11">
        <v>2.5</v>
      </c>
      <c r="K30" s="11">
        <v>2.13</v>
      </c>
      <c r="L30" s="11">
        <v>2.4680431073342</v>
      </c>
      <c r="M30" s="11">
        <v>2.7199999999999998</v>
      </c>
      <c r="N30" s="11">
        <v>2.2400000000000002</v>
      </c>
      <c r="O30" s="11">
        <v>2.52</v>
      </c>
      <c r="P30" s="11">
        <v>2.2000000000000002</v>
      </c>
      <c r="Q30" s="11">
        <v>2.14</v>
      </c>
      <c r="R30" s="15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260</v>
      </c>
      <c r="C31" s="12"/>
      <c r="D31" s="23">
        <v>2.6065939199999999</v>
      </c>
      <c r="E31" s="23">
        <v>2.4115426210045414</v>
      </c>
      <c r="F31" s="23">
        <v>2.5749999999999997</v>
      </c>
      <c r="G31" s="23">
        <v>2.2999999999999994</v>
      </c>
      <c r="H31" s="23">
        <v>2.3516666666666666</v>
      </c>
      <c r="I31" s="23">
        <v>2.2983333333333333</v>
      </c>
      <c r="J31" s="23">
        <v>2.4733333333333332</v>
      </c>
      <c r="K31" s="23">
        <v>2.2349999999999999</v>
      </c>
      <c r="L31" s="23">
        <v>2.5058298667635488</v>
      </c>
      <c r="M31" s="23">
        <v>2.7116666666666664</v>
      </c>
      <c r="N31" s="23">
        <v>2.2350000000000003</v>
      </c>
      <c r="O31" s="23">
        <v>2.605</v>
      </c>
      <c r="P31" s="23">
        <v>2.1933333333333334</v>
      </c>
      <c r="Q31" s="23">
        <v>2.1366666666666667</v>
      </c>
      <c r="R31" s="15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11">
        <v>2.6495913</v>
      </c>
      <c r="E32" s="11">
        <v>2.4096885613681023</v>
      </c>
      <c r="F32" s="11">
        <v>2.5599999999999996</v>
      </c>
      <c r="G32" s="11">
        <v>2.2949999999999999</v>
      </c>
      <c r="H32" s="11">
        <v>2.35</v>
      </c>
      <c r="I32" s="11">
        <v>2.3049999999999997</v>
      </c>
      <c r="J32" s="11">
        <v>2.4800000000000004</v>
      </c>
      <c r="K32" s="11">
        <v>2.2050000000000001</v>
      </c>
      <c r="L32" s="11">
        <v>2.4750033187726999</v>
      </c>
      <c r="M32" s="11">
        <v>2.71</v>
      </c>
      <c r="N32" s="11">
        <v>2.2350000000000003</v>
      </c>
      <c r="O32" s="11">
        <v>2.5350000000000001</v>
      </c>
      <c r="P32" s="11">
        <v>2.19</v>
      </c>
      <c r="Q32" s="11">
        <v>2.14</v>
      </c>
      <c r="R32" s="15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262</v>
      </c>
      <c r="C33" s="29"/>
      <c r="D33" s="24">
        <v>8.1907854396065016E-2</v>
      </c>
      <c r="E33" s="24">
        <v>2.6563886014400479E-2</v>
      </c>
      <c r="F33" s="24">
        <v>0.15162453627299241</v>
      </c>
      <c r="G33" s="24">
        <v>2.1908902300206624E-2</v>
      </c>
      <c r="H33" s="24">
        <v>7.527726527090787E-3</v>
      </c>
      <c r="I33" s="24">
        <v>3.7638632635454097E-2</v>
      </c>
      <c r="J33" s="24">
        <v>3.2659863237108976E-2</v>
      </c>
      <c r="K33" s="24">
        <v>0.10134100848126583</v>
      </c>
      <c r="L33" s="24">
        <v>0.10461421979677081</v>
      </c>
      <c r="M33" s="24">
        <v>2.6394443859772142E-2</v>
      </c>
      <c r="N33" s="24">
        <v>5.4772255750517879E-3</v>
      </c>
      <c r="O33" s="24">
        <v>0.28766299727285305</v>
      </c>
      <c r="P33" s="24">
        <v>5.1639777949433422E-3</v>
      </c>
      <c r="Q33" s="24">
        <v>1.5055453054181633E-2</v>
      </c>
      <c r="R33" s="203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3.1423327495548298E-2</v>
      </c>
      <c r="E34" s="13">
        <v>1.1015308534474562E-2</v>
      </c>
      <c r="F34" s="13">
        <v>5.8883315057472789E-2</v>
      </c>
      <c r="G34" s="13">
        <v>9.5256096957420135E-3</v>
      </c>
      <c r="H34" s="13">
        <v>3.2010176585786482E-3</v>
      </c>
      <c r="I34" s="13">
        <v>1.6376489906651529E-2</v>
      </c>
      <c r="J34" s="13">
        <v>1.3204796457052147E-2</v>
      </c>
      <c r="K34" s="13">
        <v>4.5342733101237508E-2</v>
      </c>
      <c r="L34" s="13">
        <v>4.1748333031039836E-2</v>
      </c>
      <c r="M34" s="13">
        <v>9.7336609193996847E-3</v>
      </c>
      <c r="N34" s="13">
        <v>2.450660212551135E-3</v>
      </c>
      <c r="O34" s="13">
        <v>0.11042725423142152</v>
      </c>
      <c r="P34" s="13">
        <v>2.3543971709468125E-3</v>
      </c>
      <c r="Q34" s="13">
        <v>7.0462338787121524E-3</v>
      </c>
      <c r="R34" s="15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263</v>
      </c>
      <c r="C35" s="29"/>
      <c r="D35" s="13">
        <v>8.4822715348739308E-2</v>
      </c>
      <c r="E35" s="13">
        <v>3.6454831818844013E-3</v>
      </c>
      <c r="F35" s="13">
        <v>7.1673830967503793E-2</v>
      </c>
      <c r="G35" s="13">
        <v>-4.2776772339705449E-2</v>
      </c>
      <c r="H35" s="13">
        <v>-2.1273931718350791E-2</v>
      </c>
      <c r="I35" s="13">
        <v>-4.34704123597488E-2</v>
      </c>
      <c r="J35" s="13">
        <v>2.9361789744838829E-2</v>
      </c>
      <c r="K35" s="13">
        <v>-6.9828733121409248E-2</v>
      </c>
      <c r="L35" s="13">
        <v>4.2886327404769942E-2</v>
      </c>
      <c r="M35" s="13">
        <v>0.12855231261108657</v>
      </c>
      <c r="N35" s="13">
        <v>-6.9828733121409026E-2</v>
      </c>
      <c r="O35" s="13">
        <v>8.4159351328290555E-2</v>
      </c>
      <c r="P35" s="13">
        <v>-8.7169733622501466E-2</v>
      </c>
      <c r="Q35" s="13">
        <v>-0.11075349430398695</v>
      </c>
      <c r="R35" s="15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264</v>
      </c>
      <c r="C36" s="47"/>
      <c r="D36" s="45">
        <v>1.03</v>
      </c>
      <c r="E36" s="45">
        <v>0.14000000000000001</v>
      </c>
      <c r="F36" s="45">
        <v>0.89</v>
      </c>
      <c r="G36" s="45">
        <v>0.38</v>
      </c>
      <c r="H36" s="45">
        <v>0.14000000000000001</v>
      </c>
      <c r="I36" s="45">
        <v>0.38</v>
      </c>
      <c r="J36" s="45">
        <v>0.42</v>
      </c>
      <c r="K36" s="45">
        <v>0.67</v>
      </c>
      <c r="L36" s="45">
        <v>0.56999999999999995</v>
      </c>
      <c r="M36" s="45">
        <v>1.52</v>
      </c>
      <c r="N36" s="45">
        <v>0.67</v>
      </c>
      <c r="O36" s="45">
        <v>1.03</v>
      </c>
      <c r="P36" s="45">
        <v>0.87</v>
      </c>
      <c r="Q36" s="45">
        <v>1.1299999999999999</v>
      </c>
      <c r="R36" s="15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BM37" s="55"/>
    </row>
    <row r="38" spans="1:65" ht="15">
      <c r="B38" s="8" t="s">
        <v>603</v>
      </c>
      <c r="BM38" s="28" t="s">
        <v>67</v>
      </c>
    </row>
    <row r="39" spans="1:65" ht="15">
      <c r="A39" s="25" t="s">
        <v>7</v>
      </c>
      <c r="B39" s="18" t="s">
        <v>112</v>
      </c>
      <c r="C39" s="15" t="s">
        <v>113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5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51" t="s">
        <v>232</v>
      </c>
      <c r="E40" s="152" t="s">
        <v>233</v>
      </c>
      <c r="F40" s="152" t="s">
        <v>234</v>
      </c>
      <c r="G40" s="152" t="s">
        <v>237</v>
      </c>
      <c r="H40" s="152" t="s">
        <v>238</v>
      </c>
      <c r="I40" s="152" t="s">
        <v>239</v>
      </c>
      <c r="J40" s="152" t="s">
        <v>240</v>
      </c>
      <c r="K40" s="152" t="s">
        <v>280</v>
      </c>
      <c r="L40" s="152" t="s">
        <v>243</v>
      </c>
      <c r="M40" s="152" t="s">
        <v>244</v>
      </c>
      <c r="N40" s="152" t="s">
        <v>245</v>
      </c>
      <c r="O40" s="152" t="s">
        <v>247</v>
      </c>
      <c r="P40" s="152" t="s">
        <v>248</v>
      </c>
      <c r="Q40" s="152" t="s">
        <v>250</v>
      </c>
      <c r="R40" s="152" t="s">
        <v>251</v>
      </c>
      <c r="S40" s="15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321</v>
      </c>
      <c r="E41" s="11" t="s">
        <v>281</v>
      </c>
      <c r="F41" s="11" t="s">
        <v>321</v>
      </c>
      <c r="G41" s="11" t="s">
        <v>281</v>
      </c>
      <c r="H41" s="11" t="s">
        <v>281</v>
      </c>
      <c r="I41" s="11" t="s">
        <v>281</v>
      </c>
      <c r="J41" s="11" t="s">
        <v>281</v>
      </c>
      <c r="K41" s="11" t="s">
        <v>281</v>
      </c>
      <c r="L41" s="11" t="s">
        <v>281</v>
      </c>
      <c r="M41" s="11" t="s">
        <v>321</v>
      </c>
      <c r="N41" s="11" t="s">
        <v>321</v>
      </c>
      <c r="O41" s="11" t="s">
        <v>321</v>
      </c>
      <c r="P41" s="11" t="s">
        <v>281</v>
      </c>
      <c r="Q41" s="11" t="s">
        <v>321</v>
      </c>
      <c r="R41" s="11" t="s">
        <v>321</v>
      </c>
      <c r="S41" s="15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322</v>
      </c>
      <c r="E42" s="26" t="s">
        <v>323</v>
      </c>
      <c r="F42" s="26" t="s">
        <v>324</v>
      </c>
      <c r="G42" s="26" t="s">
        <v>324</v>
      </c>
      <c r="H42" s="26" t="s">
        <v>324</v>
      </c>
      <c r="I42" s="26" t="s">
        <v>324</v>
      </c>
      <c r="J42" s="26" t="s">
        <v>324</v>
      </c>
      <c r="K42" s="26" t="s">
        <v>324</v>
      </c>
      <c r="L42" s="26" t="s">
        <v>325</v>
      </c>
      <c r="M42" s="26" t="s">
        <v>325</v>
      </c>
      <c r="N42" s="26" t="s">
        <v>305</v>
      </c>
      <c r="O42" s="26" t="s">
        <v>324</v>
      </c>
      <c r="P42" s="26" t="s">
        <v>325</v>
      </c>
      <c r="Q42" s="26" t="s">
        <v>305</v>
      </c>
      <c r="R42" s="26" t="s">
        <v>324</v>
      </c>
      <c r="S42" s="15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5">
        <v>383.13799999999998</v>
      </c>
      <c r="E43" s="205">
        <v>386.85481508379507</v>
      </c>
      <c r="F43" s="226">
        <v>113</v>
      </c>
      <c r="G43" s="205">
        <v>383</v>
      </c>
      <c r="H43" s="205">
        <v>388</v>
      </c>
      <c r="I43" s="205">
        <v>383</v>
      </c>
      <c r="J43" s="205">
        <v>373</v>
      </c>
      <c r="K43" s="205">
        <v>395</v>
      </c>
      <c r="L43" s="226">
        <v>180.05975729944601</v>
      </c>
      <c r="M43" s="205">
        <v>344</v>
      </c>
      <c r="N43" s="205">
        <v>385</v>
      </c>
      <c r="O43" s="205">
        <v>356.4</v>
      </c>
      <c r="P43" s="205">
        <v>328.3</v>
      </c>
      <c r="Q43" s="205">
        <v>321.7</v>
      </c>
      <c r="R43" s="205">
        <v>361</v>
      </c>
      <c r="S43" s="206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1</v>
      </c>
    </row>
    <row r="44" spans="1:65">
      <c r="A44" s="30"/>
      <c r="B44" s="19">
        <v>1</v>
      </c>
      <c r="C44" s="9">
        <v>2</v>
      </c>
      <c r="D44" s="209">
        <v>369.49200000000002</v>
      </c>
      <c r="E44" s="209">
        <v>387.77944925188405</v>
      </c>
      <c r="F44" s="227">
        <v>99.7</v>
      </c>
      <c r="G44" s="209">
        <v>372</v>
      </c>
      <c r="H44" s="209">
        <v>383</v>
      </c>
      <c r="I44" s="209">
        <v>382</v>
      </c>
      <c r="J44" s="209">
        <v>374</v>
      </c>
      <c r="K44" s="209">
        <v>395</v>
      </c>
      <c r="L44" s="227">
        <v>196.99988524533401</v>
      </c>
      <c r="M44" s="209">
        <v>344</v>
      </c>
      <c r="N44" s="209">
        <v>384</v>
      </c>
      <c r="O44" s="209">
        <v>363.1</v>
      </c>
      <c r="P44" s="209">
        <v>322.2</v>
      </c>
      <c r="Q44" s="209">
        <v>320.8</v>
      </c>
      <c r="R44" s="209">
        <v>360</v>
      </c>
      <c r="S44" s="206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17</v>
      </c>
    </row>
    <row r="45" spans="1:65">
      <c r="A45" s="30"/>
      <c r="B45" s="19">
        <v>1</v>
      </c>
      <c r="C45" s="9">
        <v>3</v>
      </c>
      <c r="D45" s="209">
        <v>379.68900000000002</v>
      </c>
      <c r="E45" s="209">
        <v>387.41989934883321</v>
      </c>
      <c r="F45" s="227">
        <v>124</v>
      </c>
      <c r="G45" s="209">
        <v>380</v>
      </c>
      <c r="H45" s="209">
        <v>380</v>
      </c>
      <c r="I45" s="209">
        <v>380</v>
      </c>
      <c r="J45" s="209">
        <v>380</v>
      </c>
      <c r="K45" s="209">
        <v>402</v>
      </c>
      <c r="L45" s="227">
        <v>200.39726246439201</v>
      </c>
      <c r="M45" s="209">
        <v>353</v>
      </c>
      <c r="N45" s="209">
        <v>373</v>
      </c>
      <c r="O45" s="209">
        <v>357.3</v>
      </c>
      <c r="P45" s="209">
        <v>324.39999999999998</v>
      </c>
      <c r="Q45" s="209">
        <v>320.7</v>
      </c>
      <c r="R45" s="209">
        <v>365</v>
      </c>
      <c r="S45" s="206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16</v>
      </c>
    </row>
    <row r="46" spans="1:65">
      <c r="A46" s="30"/>
      <c r="B46" s="19">
        <v>1</v>
      </c>
      <c r="C46" s="9">
        <v>4</v>
      </c>
      <c r="D46" s="209">
        <v>344.1</v>
      </c>
      <c r="E46" s="209">
        <v>382.28386437567167</v>
      </c>
      <c r="F46" s="227">
        <v>115</v>
      </c>
      <c r="G46" s="209">
        <v>372</v>
      </c>
      <c r="H46" s="209">
        <v>380</v>
      </c>
      <c r="I46" s="209">
        <v>377</v>
      </c>
      <c r="J46" s="209">
        <v>375</v>
      </c>
      <c r="K46" s="209">
        <v>395</v>
      </c>
      <c r="L46" s="227">
        <v>172.90104325502401</v>
      </c>
      <c r="M46" s="209">
        <v>346</v>
      </c>
      <c r="N46" s="209">
        <v>383</v>
      </c>
      <c r="O46" s="209">
        <v>355.2</v>
      </c>
      <c r="P46" s="209">
        <v>323.5</v>
      </c>
      <c r="Q46" s="209">
        <v>319.7</v>
      </c>
      <c r="R46" s="209">
        <v>365</v>
      </c>
      <c r="S46" s="206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366.0382678447146</v>
      </c>
    </row>
    <row r="47" spans="1:65">
      <c r="A47" s="30"/>
      <c r="B47" s="19">
        <v>1</v>
      </c>
      <c r="C47" s="9">
        <v>5</v>
      </c>
      <c r="D47" s="209">
        <v>375.59300000000002</v>
      </c>
      <c r="E47" s="209">
        <v>385.28088715012024</v>
      </c>
      <c r="F47" s="227">
        <v>94.9</v>
      </c>
      <c r="G47" s="209">
        <v>378</v>
      </c>
      <c r="H47" s="209">
        <v>383</v>
      </c>
      <c r="I47" s="209">
        <v>374</v>
      </c>
      <c r="J47" s="209">
        <v>374</v>
      </c>
      <c r="K47" s="209">
        <v>398</v>
      </c>
      <c r="L47" s="227">
        <v>203.38238927398999</v>
      </c>
      <c r="M47" s="209">
        <v>350</v>
      </c>
      <c r="N47" s="209">
        <v>377</v>
      </c>
      <c r="O47" s="209">
        <v>358.9</v>
      </c>
      <c r="P47" s="209">
        <v>317.5</v>
      </c>
      <c r="Q47" s="209">
        <v>318.60000000000002</v>
      </c>
      <c r="R47" s="209">
        <v>354</v>
      </c>
      <c r="S47" s="206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8">
        <v>77</v>
      </c>
    </row>
    <row r="48" spans="1:65">
      <c r="A48" s="30"/>
      <c r="B48" s="19">
        <v>1</v>
      </c>
      <c r="C48" s="9">
        <v>6</v>
      </c>
      <c r="D48" s="209">
        <v>381.64400000000001</v>
      </c>
      <c r="E48" s="209">
        <v>393.10997667743322</v>
      </c>
      <c r="F48" s="227">
        <v>115</v>
      </c>
      <c r="G48" s="209">
        <v>365</v>
      </c>
      <c r="H48" s="209">
        <v>379</v>
      </c>
      <c r="I48" s="209">
        <v>376</v>
      </c>
      <c r="J48" s="209">
        <v>383</v>
      </c>
      <c r="K48" s="209">
        <v>387</v>
      </c>
      <c r="L48" s="227">
        <v>193.894194145379</v>
      </c>
      <c r="M48" s="209">
        <v>353</v>
      </c>
      <c r="N48" s="209">
        <v>381</v>
      </c>
      <c r="O48" s="209">
        <v>352.8</v>
      </c>
      <c r="P48" s="209">
        <v>315.5</v>
      </c>
      <c r="Q48" s="209">
        <v>323</v>
      </c>
      <c r="R48" s="209">
        <v>371</v>
      </c>
      <c r="S48" s="206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0"/>
    </row>
    <row r="49" spans="1:65">
      <c r="A49" s="30"/>
      <c r="B49" s="20" t="s">
        <v>260</v>
      </c>
      <c r="C49" s="12"/>
      <c r="D49" s="211">
        <v>372.27600000000001</v>
      </c>
      <c r="E49" s="211">
        <v>387.12148198128961</v>
      </c>
      <c r="F49" s="211">
        <v>110.26666666666667</v>
      </c>
      <c r="G49" s="211">
        <v>375</v>
      </c>
      <c r="H49" s="211">
        <v>382.16666666666669</v>
      </c>
      <c r="I49" s="211">
        <v>378.66666666666669</v>
      </c>
      <c r="J49" s="211">
        <v>376.5</v>
      </c>
      <c r="K49" s="211">
        <v>395.33333333333331</v>
      </c>
      <c r="L49" s="211">
        <v>191.27242194726082</v>
      </c>
      <c r="M49" s="211">
        <v>348.33333333333331</v>
      </c>
      <c r="N49" s="211">
        <v>380.5</v>
      </c>
      <c r="O49" s="211">
        <v>357.28333333333336</v>
      </c>
      <c r="P49" s="211">
        <v>321.90000000000003</v>
      </c>
      <c r="Q49" s="211">
        <v>320.75</v>
      </c>
      <c r="R49" s="211">
        <v>362.66666666666669</v>
      </c>
      <c r="S49" s="206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0"/>
    </row>
    <row r="50" spans="1:65">
      <c r="A50" s="30"/>
      <c r="B50" s="3" t="s">
        <v>261</v>
      </c>
      <c r="C50" s="29"/>
      <c r="D50" s="209">
        <v>377.64100000000002</v>
      </c>
      <c r="E50" s="209">
        <v>387.13735721631417</v>
      </c>
      <c r="F50" s="209">
        <v>114</v>
      </c>
      <c r="G50" s="209">
        <v>375</v>
      </c>
      <c r="H50" s="209">
        <v>381.5</v>
      </c>
      <c r="I50" s="209">
        <v>378.5</v>
      </c>
      <c r="J50" s="209">
        <v>374.5</v>
      </c>
      <c r="K50" s="209">
        <v>395</v>
      </c>
      <c r="L50" s="209">
        <v>195.44703969535652</v>
      </c>
      <c r="M50" s="209">
        <v>348</v>
      </c>
      <c r="N50" s="209">
        <v>382</v>
      </c>
      <c r="O50" s="209">
        <v>356.85</v>
      </c>
      <c r="P50" s="209">
        <v>322.85000000000002</v>
      </c>
      <c r="Q50" s="209">
        <v>320.75</v>
      </c>
      <c r="R50" s="209">
        <v>363</v>
      </c>
      <c r="S50" s="206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0"/>
    </row>
    <row r="51" spans="1:65">
      <c r="A51" s="30"/>
      <c r="B51" s="3" t="s">
        <v>262</v>
      </c>
      <c r="C51" s="29"/>
      <c r="D51" s="209">
        <v>14.651519770999858</v>
      </c>
      <c r="E51" s="209">
        <v>3.5565569655242912</v>
      </c>
      <c r="F51" s="209">
        <v>10.850560661397484</v>
      </c>
      <c r="G51" s="209">
        <v>6.5726706900619938</v>
      </c>
      <c r="H51" s="209">
        <v>3.3115957885386114</v>
      </c>
      <c r="I51" s="209">
        <v>3.5590260840104371</v>
      </c>
      <c r="J51" s="209">
        <v>4.0373258476372698</v>
      </c>
      <c r="K51" s="209">
        <v>4.9261208538429777</v>
      </c>
      <c r="L51" s="209">
        <v>12.106386347420578</v>
      </c>
      <c r="M51" s="209">
        <v>4.2268979957726289</v>
      </c>
      <c r="N51" s="209">
        <v>4.636809247747852</v>
      </c>
      <c r="O51" s="209">
        <v>3.5119320418633815</v>
      </c>
      <c r="P51" s="209">
        <v>4.6942518040684611</v>
      </c>
      <c r="Q51" s="209">
        <v>1.5293789589241711</v>
      </c>
      <c r="R51" s="209">
        <v>5.7503623074260863</v>
      </c>
      <c r="S51" s="206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10"/>
    </row>
    <row r="52" spans="1:65">
      <c r="A52" s="30"/>
      <c r="B52" s="3" t="s">
        <v>86</v>
      </c>
      <c r="C52" s="29"/>
      <c r="D52" s="13">
        <v>3.9356605773672913E-2</v>
      </c>
      <c r="E52" s="13">
        <v>9.1871857570957199E-3</v>
      </c>
      <c r="F52" s="13">
        <v>9.8402908053786126E-2</v>
      </c>
      <c r="G52" s="13">
        <v>1.7527121840165315E-2</v>
      </c>
      <c r="H52" s="13">
        <v>8.6653182430142459E-3</v>
      </c>
      <c r="I52" s="13">
        <v>9.3988364894641817E-3</v>
      </c>
      <c r="J52" s="13">
        <v>1.0723309024268976E-2</v>
      </c>
      <c r="K52" s="13">
        <v>1.2460676696061495E-2</v>
      </c>
      <c r="L52" s="13">
        <v>6.3293946007326921E-2</v>
      </c>
      <c r="M52" s="13">
        <v>1.2134635394562571E-2</v>
      </c>
      <c r="N52" s="13">
        <v>1.2186095263463474E-2</v>
      </c>
      <c r="O52" s="13">
        <v>9.8295434301349481E-3</v>
      </c>
      <c r="P52" s="13">
        <v>1.4582950618417087E-2</v>
      </c>
      <c r="Q52" s="13">
        <v>4.768133932733191E-3</v>
      </c>
      <c r="R52" s="13">
        <v>1.5855778421211636E-2</v>
      </c>
      <c r="S52" s="15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263</v>
      </c>
      <c r="C53" s="29"/>
      <c r="D53" s="13">
        <v>1.7041202254655108E-2</v>
      </c>
      <c r="E53" s="13">
        <v>5.7598387897298098E-2</v>
      </c>
      <c r="F53" s="13">
        <v>-0.69875645157012545</v>
      </c>
      <c r="G53" s="13">
        <v>2.4483047108853739E-2</v>
      </c>
      <c r="H53" s="13">
        <v>4.4062056453600951E-2</v>
      </c>
      <c r="I53" s="13">
        <v>3.450021468058484E-2</v>
      </c>
      <c r="J53" s="13">
        <v>2.8580979297289311E-2</v>
      </c>
      <c r="K53" s="13">
        <v>8.0032794552089337E-2</v>
      </c>
      <c r="L53" s="13">
        <v>-0.47745239022821284</v>
      </c>
      <c r="M53" s="13">
        <v>-4.8369080685553567E-2</v>
      </c>
      <c r="N53" s="13">
        <v>3.950879846645039E-2</v>
      </c>
      <c r="O53" s="13">
        <v>-2.3918085294555524E-2</v>
      </c>
      <c r="P53" s="13">
        <v>-0.12058375236175978</v>
      </c>
      <c r="Q53" s="13">
        <v>-0.12372550037289365</v>
      </c>
      <c r="R53" s="13">
        <v>-9.2110619960594775E-3</v>
      </c>
      <c r="S53" s="15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264</v>
      </c>
      <c r="C54" s="47"/>
      <c r="D54" s="45">
        <v>0</v>
      </c>
      <c r="E54" s="45">
        <v>0.67</v>
      </c>
      <c r="F54" s="45">
        <v>11.9</v>
      </c>
      <c r="G54" s="45">
        <v>0.12</v>
      </c>
      <c r="H54" s="45">
        <v>0.45</v>
      </c>
      <c r="I54" s="45">
        <v>0.28999999999999998</v>
      </c>
      <c r="J54" s="45">
        <v>0.19</v>
      </c>
      <c r="K54" s="45">
        <v>1.05</v>
      </c>
      <c r="L54" s="45">
        <v>8.2200000000000006</v>
      </c>
      <c r="M54" s="45">
        <v>1.0900000000000001</v>
      </c>
      <c r="N54" s="45">
        <v>0.37</v>
      </c>
      <c r="O54" s="45">
        <v>0.68</v>
      </c>
      <c r="P54" s="45">
        <v>2.29</v>
      </c>
      <c r="Q54" s="45">
        <v>2.34</v>
      </c>
      <c r="R54" s="45">
        <v>0.44</v>
      </c>
      <c r="S54" s="15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5"/>
    </row>
    <row r="56" spans="1:65" ht="15">
      <c r="B56" s="8" t="s">
        <v>604</v>
      </c>
      <c r="BM56" s="28" t="s">
        <v>287</v>
      </c>
    </row>
    <row r="57" spans="1:65" ht="15">
      <c r="A57" s="25" t="s">
        <v>49</v>
      </c>
      <c r="B57" s="18" t="s">
        <v>112</v>
      </c>
      <c r="C57" s="15" t="s">
        <v>113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5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51" t="s">
        <v>232</v>
      </c>
      <c r="E58" s="152" t="s">
        <v>233</v>
      </c>
      <c r="F58" s="152" t="s">
        <v>234</v>
      </c>
      <c r="G58" s="152" t="s">
        <v>237</v>
      </c>
      <c r="H58" s="152" t="s">
        <v>238</v>
      </c>
      <c r="I58" s="152" t="s">
        <v>239</v>
      </c>
      <c r="J58" s="152" t="s">
        <v>240</v>
      </c>
      <c r="K58" s="152" t="s">
        <v>280</v>
      </c>
      <c r="L58" s="152" t="s">
        <v>243</v>
      </c>
      <c r="M58" s="152" t="s">
        <v>245</v>
      </c>
      <c r="N58" s="152" t="s">
        <v>251</v>
      </c>
      <c r="O58" s="15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321</v>
      </c>
      <c r="E59" s="11" t="s">
        <v>281</v>
      </c>
      <c r="F59" s="11" t="s">
        <v>321</v>
      </c>
      <c r="G59" s="11" t="s">
        <v>281</v>
      </c>
      <c r="H59" s="11" t="s">
        <v>281</v>
      </c>
      <c r="I59" s="11" t="s">
        <v>281</v>
      </c>
      <c r="J59" s="11" t="s">
        <v>281</v>
      </c>
      <c r="K59" s="11" t="s">
        <v>281</v>
      </c>
      <c r="L59" s="11" t="s">
        <v>281</v>
      </c>
      <c r="M59" s="11" t="s">
        <v>321</v>
      </c>
      <c r="N59" s="11" t="s">
        <v>321</v>
      </c>
      <c r="O59" s="15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 t="s">
        <v>322</v>
      </c>
      <c r="E60" s="26" t="s">
        <v>323</v>
      </c>
      <c r="F60" s="26" t="s">
        <v>324</v>
      </c>
      <c r="G60" s="26" t="s">
        <v>324</v>
      </c>
      <c r="H60" s="26" t="s">
        <v>324</v>
      </c>
      <c r="I60" s="26" t="s">
        <v>324</v>
      </c>
      <c r="J60" s="26" t="s">
        <v>324</v>
      </c>
      <c r="K60" s="26" t="s">
        <v>118</v>
      </c>
      <c r="L60" s="26" t="s">
        <v>325</v>
      </c>
      <c r="M60" s="26" t="s">
        <v>305</v>
      </c>
      <c r="N60" s="26" t="s">
        <v>324</v>
      </c>
      <c r="O60" s="15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147">
        <v>143.62799999999999</v>
      </c>
      <c r="E61" s="147" t="s">
        <v>95</v>
      </c>
      <c r="F61" s="22">
        <v>10</v>
      </c>
      <c r="G61" s="147" t="s">
        <v>95</v>
      </c>
      <c r="H61" s="22">
        <v>10</v>
      </c>
      <c r="I61" s="22">
        <v>10</v>
      </c>
      <c r="J61" s="22" t="s">
        <v>95</v>
      </c>
      <c r="K61" s="147" t="s">
        <v>95</v>
      </c>
      <c r="L61" s="22">
        <v>3.9279897824660206</v>
      </c>
      <c r="M61" s="147" t="s">
        <v>95</v>
      </c>
      <c r="N61" s="147" t="s">
        <v>106</v>
      </c>
      <c r="O61" s="15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48">
        <v>131.57</v>
      </c>
      <c r="E62" s="148" t="s">
        <v>95</v>
      </c>
      <c r="F62" s="11">
        <v>13</v>
      </c>
      <c r="G62" s="148" t="s">
        <v>95</v>
      </c>
      <c r="H62" s="11">
        <v>10</v>
      </c>
      <c r="I62" s="11" t="s">
        <v>95</v>
      </c>
      <c r="J62" s="11" t="s">
        <v>95</v>
      </c>
      <c r="K62" s="148" t="s">
        <v>95</v>
      </c>
      <c r="L62" s="11">
        <v>3.7997839566002698</v>
      </c>
      <c r="M62" s="148" t="s">
        <v>95</v>
      </c>
      <c r="N62" s="148" t="s">
        <v>106</v>
      </c>
      <c r="O62" s="15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2</v>
      </c>
    </row>
    <row r="63" spans="1:65">
      <c r="A63" s="30"/>
      <c r="B63" s="19">
        <v>1</v>
      </c>
      <c r="C63" s="9">
        <v>3</v>
      </c>
      <c r="D63" s="148">
        <v>136.05099999999999</v>
      </c>
      <c r="E63" s="148" t="s">
        <v>95</v>
      </c>
      <c r="F63" s="11">
        <v>11</v>
      </c>
      <c r="G63" s="148" t="s">
        <v>95</v>
      </c>
      <c r="H63" s="11">
        <v>10</v>
      </c>
      <c r="I63" s="11" t="s">
        <v>95</v>
      </c>
      <c r="J63" s="11">
        <v>10</v>
      </c>
      <c r="K63" s="148" t="s">
        <v>95</v>
      </c>
      <c r="L63" s="11">
        <v>4.73688897758701</v>
      </c>
      <c r="M63" s="148" t="s">
        <v>95</v>
      </c>
      <c r="N63" s="148" t="s">
        <v>106</v>
      </c>
      <c r="O63" s="15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/>
      <c r="E64" s="148" t="s">
        <v>95</v>
      </c>
      <c r="F64" s="11">
        <v>14</v>
      </c>
      <c r="G64" s="148" t="s">
        <v>95</v>
      </c>
      <c r="H64" s="11">
        <v>10</v>
      </c>
      <c r="I64" s="11">
        <v>10</v>
      </c>
      <c r="J64" s="11" t="s">
        <v>95</v>
      </c>
      <c r="K64" s="148" t="s">
        <v>95</v>
      </c>
      <c r="L64" s="11">
        <v>3.4684155044156602</v>
      </c>
      <c r="M64" s="148" t="s">
        <v>95</v>
      </c>
      <c r="N64" s="148" t="s">
        <v>106</v>
      </c>
      <c r="O64" s="15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8.01343786806199</v>
      </c>
    </row>
    <row r="65" spans="1:65">
      <c r="A65" s="30"/>
      <c r="B65" s="19">
        <v>1</v>
      </c>
      <c r="C65" s="9">
        <v>5</v>
      </c>
      <c r="D65" s="148">
        <v>130.77699999999999</v>
      </c>
      <c r="E65" s="148" t="s">
        <v>95</v>
      </c>
      <c r="F65" s="11">
        <v>15</v>
      </c>
      <c r="G65" s="148" t="s">
        <v>95</v>
      </c>
      <c r="H65" s="11">
        <v>10</v>
      </c>
      <c r="I65" s="11">
        <v>10</v>
      </c>
      <c r="J65" s="11" t="s">
        <v>95</v>
      </c>
      <c r="K65" s="148" t="s">
        <v>95</v>
      </c>
      <c r="L65" s="11">
        <v>3.4136575249727601</v>
      </c>
      <c r="M65" s="148" t="s">
        <v>95</v>
      </c>
      <c r="N65" s="148" t="s">
        <v>106</v>
      </c>
      <c r="O65" s="15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43</v>
      </c>
    </row>
    <row r="66" spans="1:65">
      <c r="A66" s="30"/>
      <c r="B66" s="19">
        <v>1</v>
      </c>
      <c r="C66" s="9">
        <v>6</v>
      </c>
      <c r="D66" s="148">
        <v>136.655</v>
      </c>
      <c r="E66" s="148" t="s">
        <v>95</v>
      </c>
      <c r="F66" s="11">
        <v>8</v>
      </c>
      <c r="G66" s="148" t="s">
        <v>95</v>
      </c>
      <c r="H66" s="11">
        <v>10</v>
      </c>
      <c r="I66" s="11" t="s">
        <v>95</v>
      </c>
      <c r="J66" s="11">
        <v>10</v>
      </c>
      <c r="K66" s="148" t="s">
        <v>95</v>
      </c>
      <c r="L66" s="11">
        <v>5.0564002958179604</v>
      </c>
      <c r="M66" s="148" t="s">
        <v>95</v>
      </c>
      <c r="N66" s="148" t="s">
        <v>106</v>
      </c>
      <c r="O66" s="15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260</v>
      </c>
      <c r="C67" s="12"/>
      <c r="D67" s="23">
        <v>135.7362</v>
      </c>
      <c r="E67" s="23" t="s">
        <v>661</v>
      </c>
      <c r="F67" s="23">
        <v>11.833333333333334</v>
      </c>
      <c r="G67" s="23" t="s">
        <v>661</v>
      </c>
      <c r="H67" s="23">
        <v>10</v>
      </c>
      <c r="I67" s="23">
        <v>10</v>
      </c>
      <c r="J67" s="23">
        <v>10</v>
      </c>
      <c r="K67" s="23" t="s">
        <v>661</v>
      </c>
      <c r="L67" s="23">
        <v>4.0671893403099473</v>
      </c>
      <c r="M67" s="23" t="s">
        <v>661</v>
      </c>
      <c r="N67" s="23" t="s">
        <v>661</v>
      </c>
      <c r="O67" s="15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1">
        <v>136.05099999999999</v>
      </c>
      <c r="E68" s="11" t="s">
        <v>661</v>
      </c>
      <c r="F68" s="11">
        <v>12</v>
      </c>
      <c r="G68" s="11" t="s">
        <v>661</v>
      </c>
      <c r="H68" s="11">
        <v>10</v>
      </c>
      <c r="I68" s="11">
        <v>10</v>
      </c>
      <c r="J68" s="11">
        <v>10</v>
      </c>
      <c r="K68" s="11" t="s">
        <v>661</v>
      </c>
      <c r="L68" s="11">
        <v>3.863886869533145</v>
      </c>
      <c r="M68" s="11" t="s">
        <v>661</v>
      </c>
      <c r="N68" s="11" t="s">
        <v>661</v>
      </c>
      <c r="O68" s="15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262</v>
      </c>
      <c r="C69" s="29"/>
      <c r="D69" s="24">
        <v>5.1277355333519292</v>
      </c>
      <c r="E69" s="24" t="s">
        <v>661</v>
      </c>
      <c r="F69" s="24">
        <v>2.6394443859772219</v>
      </c>
      <c r="G69" s="24" t="s">
        <v>661</v>
      </c>
      <c r="H69" s="24">
        <v>0</v>
      </c>
      <c r="I69" s="24">
        <v>0</v>
      </c>
      <c r="J69" s="24">
        <v>0</v>
      </c>
      <c r="K69" s="24" t="s">
        <v>661</v>
      </c>
      <c r="L69" s="24">
        <v>0.67875651231003831</v>
      </c>
      <c r="M69" s="24" t="s">
        <v>661</v>
      </c>
      <c r="N69" s="24" t="s">
        <v>661</v>
      </c>
      <c r="O69" s="15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3.7777214430284103E-2</v>
      </c>
      <c r="E70" s="13" t="s">
        <v>661</v>
      </c>
      <c r="F70" s="13">
        <v>0.22305163825159621</v>
      </c>
      <c r="G70" s="13" t="s">
        <v>661</v>
      </c>
      <c r="H70" s="13">
        <v>0</v>
      </c>
      <c r="I70" s="13">
        <v>0</v>
      </c>
      <c r="J70" s="13">
        <v>0</v>
      </c>
      <c r="K70" s="13" t="s">
        <v>661</v>
      </c>
      <c r="L70" s="13">
        <v>0.16688588986573033</v>
      </c>
      <c r="M70" s="13" t="s">
        <v>661</v>
      </c>
      <c r="N70" s="13" t="s">
        <v>661</v>
      </c>
      <c r="O70" s="15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263</v>
      </c>
      <c r="C71" s="29"/>
      <c r="D71" s="13">
        <v>15.938572711842479</v>
      </c>
      <c r="E71" s="13" t="s">
        <v>661</v>
      </c>
      <c r="F71" s="13">
        <v>0.47668622733018906</v>
      </c>
      <c r="G71" s="13" t="s">
        <v>661</v>
      </c>
      <c r="H71" s="13">
        <v>0.24790385408184989</v>
      </c>
      <c r="I71" s="13">
        <v>0.24790385408184989</v>
      </c>
      <c r="J71" s="13">
        <v>0.24790385408184989</v>
      </c>
      <c r="K71" s="13" t="s">
        <v>661</v>
      </c>
      <c r="L71" s="13">
        <v>-0.49245387469466007</v>
      </c>
      <c r="M71" s="13" t="s">
        <v>661</v>
      </c>
      <c r="N71" s="13" t="s">
        <v>661</v>
      </c>
      <c r="O71" s="15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264</v>
      </c>
      <c r="C72" s="47"/>
      <c r="D72" s="45">
        <v>52.89</v>
      </c>
      <c r="E72" s="45">
        <v>0</v>
      </c>
      <c r="F72" s="45">
        <v>2.76</v>
      </c>
      <c r="G72" s="45">
        <v>0</v>
      </c>
      <c r="H72" s="45">
        <v>2.02</v>
      </c>
      <c r="I72" s="45">
        <v>1.01</v>
      </c>
      <c r="J72" s="45">
        <v>0.67</v>
      </c>
      <c r="K72" s="45">
        <v>0</v>
      </c>
      <c r="L72" s="45">
        <v>0.38</v>
      </c>
      <c r="M72" s="45">
        <v>0</v>
      </c>
      <c r="N72" s="45">
        <v>1.01</v>
      </c>
      <c r="O72" s="15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605</v>
      </c>
      <c r="BM74" s="28" t="s">
        <v>67</v>
      </c>
    </row>
    <row r="75" spans="1:65" ht="15">
      <c r="A75" s="25" t="s">
        <v>10</v>
      </c>
      <c r="B75" s="18" t="s">
        <v>112</v>
      </c>
      <c r="C75" s="15" t="s">
        <v>113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5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51" t="s">
        <v>232</v>
      </c>
      <c r="E76" s="152" t="s">
        <v>233</v>
      </c>
      <c r="F76" s="152" t="s">
        <v>234</v>
      </c>
      <c r="G76" s="152" t="s">
        <v>237</v>
      </c>
      <c r="H76" s="152" t="s">
        <v>238</v>
      </c>
      <c r="I76" s="152" t="s">
        <v>239</v>
      </c>
      <c r="J76" s="152" t="s">
        <v>240</v>
      </c>
      <c r="K76" s="152" t="s">
        <v>280</v>
      </c>
      <c r="L76" s="152" t="s">
        <v>243</v>
      </c>
      <c r="M76" s="152" t="s">
        <v>244</v>
      </c>
      <c r="N76" s="152" t="s">
        <v>245</v>
      </c>
      <c r="O76" s="152" t="s">
        <v>248</v>
      </c>
      <c r="P76" s="152" t="s">
        <v>250</v>
      </c>
      <c r="Q76" s="152" t="s">
        <v>251</v>
      </c>
      <c r="R76" s="15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321</v>
      </c>
      <c r="E77" s="11" t="s">
        <v>281</v>
      </c>
      <c r="F77" s="11" t="s">
        <v>321</v>
      </c>
      <c r="G77" s="11" t="s">
        <v>281</v>
      </c>
      <c r="H77" s="11" t="s">
        <v>281</v>
      </c>
      <c r="I77" s="11" t="s">
        <v>281</v>
      </c>
      <c r="J77" s="11" t="s">
        <v>281</v>
      </c>
      <c r="K77" s="11" t="s">
        <v>281</v>
      </c>
      <c r="L77" s="11" t="s">
        <v>281</v>
      </c>
      <c r="M77" s="11" t="s">
        <v>321</v>
      </c>
      <c r="N77" s="11" t="s">
        <v>321</v>
      </c>
      <c r="O77" s="11" t="s">
        <v>281</v>
      </c>
      <c r="P77" s="11" t="s">
        <v>321</v>
      </c>
      <c r="Q77" s="11" t="s">
        <v>321</v>
      </c>
      <c r="R77" s="15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322</v>
      </c>
      <c r="E78" s="26" t="s">
        <v>323</v>
      </c>
      <c r="F78" s="26" t="s">
        <v>324</v>
      </c>
      <c r="G78" s="26" t="s">
        <v>324</v>
      </c>
      <c r="H78" s="26" t="s">
        <v>324</v>
      </c>
      <c r="I78" s="26" t="s">
        <v>324</v>
      </c>
      <c r="J78" s="26" t="s">
        <v>324</v>
      </c>
      <c r="K78" s="26" t="s">
        <v>324</v>
      </c>
      <c r="L78" s="26" t="s">
        <v>325</v>
      </c>
      <c r="M78" s="26" t="s">
        <v>325</v>
      </c>
      <c r="N78" s="26" t="s">
        <v>305</v>
      </c>
      <c r="O78" s="26" t="s">
        <v>325</v>
      </c>
      <c r="P78" s="26" t="s">
        <v>305</v>
      </c>
      <c r="Q78" s="26" t="s">
        <v>324</v>
      </c>
      <c r="R78" s="15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05">
        <v>107.616</v>
      </c>
      <c r="E79" s="205">
        <v>103.11182258679598</v>
      </c>
      <c r="F79" s="226">
        <v>22.8</v>
      </c>
      <c r="G79" s="205">
        <v>100</v>
      </c>
      <c r="H79" s="205">
        <v>100</v>
      </c>
      <c r="I79" s="205">
        <v>100</v>
      </c>
      <c r="J79" s="205">
        <v>110</v>
      </c>
      <c r="K79" s="205">
        <v>100</v>
      </c>
      <c r="L79" s="205">
        <v>94.632224873637995</v>
      </c>
      <c r="M79" s="226">
        <v>139</v>
      </c>
      <c r="N79" s="205">
        <v>101</v>
      </c>
      <c r="O79" s="205">
        <v>109.2</v>
      </c>
      <c r="P79" s="205">
        <v>107</v>
      </c>
      <c r="Q79" s="226">
        <v>82</v>
      </c>
      <c r="R79" s="206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1</v>
      </c>
    </row>
    <row r="80" spans="1:65">
      <c r="A80" s="30"/>
      <c r="B80" s="19">
        <v>1</v>
      </c>
      <c r="C80" s="9">
        <v>2</v>
      </c>
      <c r="D80" s="209">
        <v>105.01</v>
      </c>
      <c r="E80" s="209">
        <v>103.631170612869</v>
      </c>
      <c r="F80" s="227">
        <v>24.7</v>
      </c>
      <c r="G80" s="209">
        <v>100</v>
      </c>
      <c r="H80" s="209">
        <v>100</v>
      </c>
      <c r="I80" s="209">
        <v>100</v>
      </c>
      <c r="J80" s="209">
        <v>110</v>
      </c>
      <c r="K80" s="209">
        <v>100</v>
      </c>
      <c r="L80" s="209">
        <v>95.744936492275897</v>
      </c>
      <c r="M80" s="227">
        <v>139</v>
      </c>
      <c r="N80" s="209">
        <v>104</v>
      </c>
      <c r="O80" s="209">
        <v>101.7</v>
      </c>
      <c r="P80" s="209">
        <v>108</v>
      </c>
      <c r="Q80" s="227">
        <v>81</v>
      </c>
      <c r="R80" s="206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18</v>
      </c>
    </row>
    <row r="81" spans="1:65">
      <c r="A81" s="30"/>
      <c r="B81" s="19">
        <v>1</v>
      </c>
      <c r="C81" s="9">
        <v>3</v>
      </c>
      <c r="D81" s="209">
        <v>103.46</v>
      </c>
      <c r="E81" s="209">
        <v>104.08092690763822</v>
      </c>
      <c r="F81" s="227">
        <v>25.1</v>
      </c>
      <c r="G81" s="209">
        <v>100</v>
      </c>
      <c r="H81" s="209">
        <v>100</v>
      </c>
      <c r="I81" s="209">
        <v>100</v>
      </c>
      <c r="J81" s="209">
        <v>110</v>
      </c>
      <c r="K81" s="209">
        <v>100</v>
      </c>
      <c r="L81" s="209">
        <v>103.475747374501</v>
      </c>
      <c r="M81" s="227">
        <v>143</v>
      </c>
      <c r="N81" s="209">
        <v>103</v>
      </c>
      <c r="O81" s="209">
        <v>105.9</v>
      </c>
      <c r="P81" s="209">
        <v>102</v>
      </c>
      <c r="Q81" s="227">
        <v>82</v>
      </c>
      <c r="R81" s="206"/>
      <c r="S81" s="207"/>
      <c r="T81" s="207"/>
      <c r="U81" s="207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8">
        <v>16</v>
      </c>
    </row>
    <row r="82" spans="1:65">
      <c r="A82" s="30"/>
      <c r="B82" s="19">
        <v>1</v>
      </c>
      <c r="C82" s="9">
        <v>4</v>
      </c>
      <c r="D82" s="232">
        <v>89</v>
      </c>
      <c r="E82" s="209">
        <v>102.61073234089085</v>
      </c>
      <c r="F82" s="227">
        <v>22.2</v>
      </c>
      <c r="G82" s="209">
        <v>100</v>
      </c>
      <c r="H82" s="209">
        <v>100</v>
      </c>
      <c r="I82" s="209">
        <v>100</v>
      </c>
      <c r="J82" s="209">
        <v>110</v>
      </c>
      <c r="K82" s="209">
        <v>100</v>
      </c>
      <c r="L82" s="209">
        <v>97.499096596634999</v>
      </c>
      <c r="M82" s="227">
        <v>137</v>
      </c>
      <c r="N82" s="209">
        <v>104</v>
      </c>
      <c r="O82" s="209">
        <v>105.3</v>
      </c>
      <c r="P82" s="209">
        <v>103</v>
      </c>
      <c r="Q82" s="227">
        <v>80</v>
      </c>
      <c r="R82" s="206"/>
      <c r="S82" s="207"/>
      <c r="T82" s="207"/>
      <c r="U82" s="207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8">
        <v>102.65273707830511</v>
      </c>
    </row>
    <row r="83" spans="1:65">
      <c r="A83" s="30"/>
      <c r="B83" s="19">
        <v>1</v>
      </c>
      <c r="C83" s="9">
        <v>5</v>
      </c>
      <c r="D83" s="209">
        <v>103.998</v>
      </c>
      <c r="E83" s="209">
        <v>102.31058836969996</v>
      </c>
      <c r="F83" s="227">
        <v>18</v>
      </c>
      <c r="G83" s="209">
        <v>100</v>
      </c>
      <c r="H83" s="209">
        <v>100</v>
      </c>
      <c r="I83" s="209">
        <v>100</v>
      </c>
      <c r="J83" s="209">
        <v>110</v>
      </c>
      <c r="K83" s="209">
        <v>100</v>
      </c>
      <c r="L83" s="209">
        <v>101.303161223093</v>
      </c>
      <c r="M83" s="227">
        <v>139</v>
      </c>
      <c r="N83" s="209">
        <v>102</v>
      </c>
      <c r="O83" s="209">
        <v>105.5</v>
      </c>
      <c r="P83" s="209">
        <v>101</v>
      </c>
      <c r="Q83" s="227">
        <v>79</v>
      </c>
      <c r="R83" s="206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8">
        <v>78</v>
      </c>
    </row>
    <row r="84" spans="1:65">
      <c r="A84" s="30"/>
      <c r="B84" s="19">
        <v>1</v>
      </c>
      <c r="C84" s="9">
        <v>6</v>
      </c>
      <c r="D84" s="209">
        <v>103.79600000000001</v>
      </c>
      <c r="E84" s="209">
        <v>104.70551165632182</v>
      </c>
      <c r="F84" s="227">
        <v>28.3</v>
      </c>
      <c r="G84" s="232">
        <v>90</v>
      </c>
      <c r="H84" s="209">
        <v>100</v>
      </c>
      <c r="I84" s="209">
        <v>100</v>
      </c>
      <c r="J84" s="209">
        <v>110</v>
      </c>
      <c r="K84" s="209">
        <v>100</v>
      </c>
      <c r="L84" s="209">
        <v>97.018728133778694</v>
      </c>
      <c r="M84" s="227">
        <v>139</v>
      </c>
      <c r="N84" s="209">
        <v>103</v>
      </c>
      <c r="O84" s="209">
        <v>103.7</v>
      </c>
      <c r="P84" s="209">
        <v>107</v>
      </c>
      <c r="Q84" s="227">
        <v>82</v>
      </c>
      <c r="R84" s="206"/>
      <c r="S84" s="207"/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10"/>
    </row>
    <row r="85" spans="1:65">
      <c r="A85" s="30"/>
      <c r="B85" s="20" t="s">
        <v>260</v>
      </c>
      <c r="C85" s="12"/>
      <c r="D85" s="211">
        <v>102.14666666666666</v>
      </c>
      <c r="E85" s="211">
        <v>103.40845874570265</v>
      </c>
      <c r="F85" s="211">
        <v>23.516666666666666</v>
      </c>
      <c r="G85" s="211">
        <v>98.333333333333329</v>
      </c>
      <c r="H85" s="211">
        <v>100</v>
      </c>
      <c r="I85" s="211">
        <v>100</v>
      </c>
      <c r="J85" s="211">
        <v>110</v>
      </c>
      <c r="K85" s="211">
        <v>100</v>
      </c>
      <c r="L85" s="211">
        <v>98.278982448986937</v>
      </c>
      <c r="M85" s="211">
        <v>139.33333333333334</v>
      </c>
      <c r="N85" s="211">
        <v>102.83333333333333</v>
      </c>
      <c r="O85" s="211">
        <v>105.21666666666668</v>
      </c>
      <c r="P85" s="211">
        <v>104.66666666666667</v>
      </c>
      <c r="Q85" s="211">
        <v>81</v>
      </c>
      <c r="R85" s="206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10"/>
    </row>
    <row r="86" spans="1:65">
      <c r="A86" s="30"/>
      <c r="B86" s="3" t="s">
        <v>261</v>
      </c>
      <c r="C86" s="29"/>
      <c r="D86" s="209">
        <v>103.89700000000001</v>
      </c>
      <c r="E86" s="209">
        <v>103.37149659983248</v>
      </c>
      <c r="F86" s="209">
        <v>23.75</v>
      </c>
      <c r="G86" s="209">
        <v>100</v>
      </c>
      <c r="H86" s="209">
        <v>100</v>
      </c>
      <c r="I86" s="209">
        <v>100</v>
      </c>
      <c r="J86" s="209">
        <v>110</v>
      </c>
      <c r="K86" s="209">
        <v>100</v>
      </c>
      <c r="L86" s="209">
        <v>97.258912365206839</v>
      </c>
      <c r="M86" s="209">
        <v>139</v>
      </c>
      <c r="N86" s="209">
        <v>103</v>
      </c>
      <c r="O86" s="209">
        <v>105.4</v>
      </c>
      <c r="P86" s="209">
        <v>105</v>
      </c>
      <c r="Q86" s="209">
        <v>81.5</v>
      </c>
      <c r="R86" s="206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10"/>
    </row>
    <row r="87" spans="1:65">
      <c r="A87" s="30"/>
      <c r="B87" s="3" t="s">
        <v>262</v>
      </c>
      <c r="C87" s="29"/>
      <c r="D87" s="209">
        <v>6.6154320997699525</v>
      </c>
      <c r="E87" s="209">
        <v>0.90706560377389833</v>
      </c>
      <c r="F87" s="209">
        <v>3.4487195691541435</v>
      </c>
      <c r="G87" s="209">
        <v>4.0824829046386304</v>
      </c>
      <c r="H87" s="209">
        <v>0</v>
      </c>
      <c r="I87" s="209">
        <v>0</v>
      </c>
      <c r="J87" s="209">
        <v>0</v>
      </c>
      <c r="K87" s="209">
        <v>0</v>
      </c>
      <c r="L87" s="209">
        <v>3.4078942341156941</v>
      </c>
      <c r="M87" s="209">
        <v>1.9663841605003503</v>
      </c>
      <c r="N87" s="209">
        <v>1.1690451944500122</v>
      </c>
      <c r="O87" s="209">
        <v>2.4935249480738442</v>
      </c>
      <c r="P87" s="209">
        <v>3.011090610836324</v>
      </c>
      <c r="Q87" s="209">
        <v>1.2649110640673518</v>
      </c>
      <c r="R87" s="206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  <c r="BI87" s="207"/>
      <c r="BJ87" s="207"/>
      <c r="BK87" s="207"/>
      <c r="BL87" s="207"/>
      <c r="BM87" s="210"/>
    </row>
    <row r="88" spans="1:65">
      <c r="A88" s="30"/>
      <c r="B88" s="3" t="s">
        <v>86</v>
      </c>
      <c r="C88" s="29"/>
      <c r="D88" s="13">
        <v>6.4764052667112187E-2</v>
      </c>
      <c r="E88" s="13">
        <v>8.7716770443751861E-3</v>
      </c>
      <c r="F88" s="13">
        <v>0.1466500171149884</v>
      </c>
      <c r="G88" s="13">
        <v>4.1516775301409806E-2</v>
      </c>
      <c r="H88" s="13">
        <v>0</v>
      </c>
      <c r="I88" s="13">
        <v>0</v>
      </c>
      <c r="J88" s="13">
        <v>0</v>
      </c>
      <c r="K88" s="13">
        <v>0</v>
      </c>
      <c r="L88" s="13">
        <v>3.4675717525714196E-2</v>
      </c>
      <c r="M88" s="13">
        <v>1.4112804979667585E-2</v>
      </c>
      <c r="N88" s="13">
        <v>1.1368348730470136E-2</v>
      </c>
      <c r="O88" s="13">
        <v>2.369895404473794E-2</v>
      </c>
      <c r="P88" s="13">
        <v>2.8768381632194178E-2</v>
      </c>
      <c r="Q88" s="13">
        <v>1.5616185976140146E-2</v>
      </c>
      <c r="R88" s="15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263</v>
      </c>
      <c r="C89" s="29"/>
      <c r="D89" s="13">
        <v>-4.9299261377941939E-3</v>
      </c>
      <c r="E89" s="13">
        <v>7.3619241815350289E-3</v>
      </c>
      <c r="F89" s="13">
        <v>-0.77091047607695273</v>
      </c>
      <c r="G89" s="13">
        <v>-4.2077823425953786E-2</v>
      </c>
      <c r="H89" s="13">
        <v>-2.5841854331478342E-2</v>
      </c>
      <c r="I89" s="13">
        <v>-2.5841854331478342E-2</v>
      </c>
      <c r="J89" s="13">
        <v>7.1573960235373768E-2</v>
      </c>
      <c r="K89" s="13">
        <v>-2.5841854331478342E-2</v>
      </c>
      <c r="L89" s="13">
        <v>-4.2607286993057047E-2</v>
      </c>
      <c r="M89" s="13">
        <v>0.35732701629814034</v>
      </c>
      <c r="N89" s="13">
        <v>1.759293129129702E-3</v>
      </c>
      <c r="O89" s="13">
        <v>2.4976728934229753E-2</v>
      </c>
      <c r="P89" s="13">
        <v>1.9618859133052613E-2</v>
      </c>
      <c r="Q89" s="13">
        <v>-0.21093190200849743</v>
      </c>
      <c r="R89" s="15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264</v>
      </c>
      <c r="C90" s="47"/>
      <c r="D90" s="45">
        <v>0.26</v>
      </c>
      <c r="E90" s="45">
        <v>0.56999999999999995</v>
      </c>
      <c r="F90" s="45">
        <v>18.899999999999999</v>
      </c>
      <c r="G90" s="45">
        <v>0.67</v>
      </c>
      <c r="H90" s="45">
        <v>0.26</v>
      </c>
      <c r="I90" s="45">
        <v>0.26</v>
      </c>
      <c r="J90" s="45">
        <v>2.1800000000000002</v>
      </c>
      <c r="K90" s="45">
        <v>0.26</v>
      </c>
      <c r="L90" s="45">
        <v>0.68</v>
      </c>
      <c r="M90" s="45">
        <v>9.32</v>
      </c>
      <c r="N90" s="45">
        <v>0.43</v>
      </c>
      <c r="O90" s="45">
        <v>1.01</v>
      </c>
      <c r="P90" s="45">
        <v>0.88</v>
      </c>
      <c r="Q90" s="45">
        <v>4.8899999999999997</v>
      </c>
      <c r="R90" s="15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606</v>
      </c>
      <c r="BM92" s="28" t="s">
        <v>67</v>
      </c>
    </row>
    <row r="93" spans="1:65" ht="15">
      <c r="A93" s="25" t="s">
        <v>13</v>
      </c>
      <c r="B93" s="18" t="s">
        <v>112</v>
      </c>
      <c r="C93" s="15" t="s">
        <v>113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5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51" t="s">
        <v>232</v>
      </c>
      <c r="E94" s="152" t="s">
        <v>233</v>
      </c>
      <c r="F94" s="152" t="s">
        <v>234</v>
      </c>
      <c r="G94" s="152" t="s">
        <v>237</v>
      </c>
      <c r="H94" s="152" t="s">
        <v>238</v>
      </c>
      <c r="I94" s="152" t="s">
        <v>239</v>
      </c>
      <c r="J94" s="152" t="s">
        <v>240</v>
      </c>
      <c r="K94" s="152" t="s">
        <v>280</v>
      </c>
      <c r="L94" s="152" t="s">
        <v>244</v>
      </c>
      <c r="M94" s="152" t="s">
        <v>245</v>
      </c>
      <c r="N94" s="152" t="s">
        <v>248</v>
      </c>
      <c r="O94" s="152" t="s">
        <v>250</v>
      </c>
      <c r="P94" s="152" t="s">
        <v>251</v>
      </c>
      <c r="Q94" s="15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321</v>
      </c>
      <c r="E95" s="11" t="s">
        <v>281</v>
      </c>
      <c r="F95" s="11" t="s">
        <v>321</v>
      </c>
      <c r="G95" s="11" t="s">
        <v>281</v>
      </c>
      <c r="H95" s="11" t="s">
        <v>281</v>
      </c>
      <c r="I95" s="11" t="s">
        <v>281</v>
      </c>
      <c r="J95" s="11" t="s">
        <v>281</v>
      </c>
      <c r="K95" s="11" t="s">
        <v>281</v>
      </c>
      <c r="L95" s="11" t="s">
        <v>321</v>
      </c>
      <c r="M95" s="11" t="s">
        <v>321</v>
      </c>
      <c r="N95" s="11" t="s">
        <v>281</v>
      </c>
      <c r="O95" s="11" t="s">
        <v>321</v>
      </c>
      <c r="P95" s="11" t="s">
        <v>321</v>
      </c>
      <c r="Q95" s="15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322</v>
      </c>
      <c r="E96" s="26" t="s">
        <v>323</v>
      </c>
      <c r="F96" s="26" t="s">
        <v>324</v>
      </c>
      <c r="G96" s="26" t="s">
        <v>324</v>
      </c>
      <c r="H96" s="26" t="s">
        <v>324</v>
      </c>
      <c r="I96" s="26" t="s">
        <v>324</v>
      </c>
      <c r="J96" s="26" t="s">
        <v>324</v>
      </c>
      <c r="K96" s="26" t="s">
        <v>324</v>
      </c>
      <c r="L96" s="26" t="s">
        <v>325</v>
      </c>
      <c r="M96" s="26" t="s">
        <v>305</v>
      </c>
      <c r="N96" s="26" t="s">
        <v>325</v>
      </c>
      <c r="O96" s="26" t="s">
        <v>305</v>
      </c>
      <c r="P96" s="26" t="s">
        <v>324</v>
      </c>
      <c r="Q96" s="15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1.3160000000000001</v>
      </c>
      <c r="E97" s="22">
        <v>1.1769166530000001</v>
      </c>
      <c r="F97" s="22">
        <v>1.4</v>
      </c>
      <c r="G97" s="22">
        <v>1.1200000000000001</v>
      </c>
      <c r="H97" s="22">
        <v>1.1200000000000001</v>
      </c>
      <c r="I97" s="22">
        <v>1.17</v>
      </c>
      <c r="J97" s="22">
        <v>1.22</v>
      </c>
      <c r="K97" s="22">
        <v>1.17</v>
      </c>
      <c r="L97" s="22">
        <v>1.4</v>
      </c>
      <c r="M97" s="147">
        <v>1.7</v>
      </c>
      <c r="N97" s="147">
        <v>2.4</v>
      </c>
      <c r="O97" s="147">
        <v>1</v>
      </c>
      <c r="P97" s="22">
        <v>1.05</v>
      </c>
      <c r="Q97" s="15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1.29</v>
      </c>
      <c r="E98" s="11">
        <v>1.193602509</v>
      </c>
      <c r="F98" s="11">
        <v>1.4</v>
      </c>
      <c r="G98" s="11">
        <v>1.1299999999999999</v>
      </c>
      <c r="H98" s="11">
        <v>1.1299999999999999</v>
      </c>
      <c r="I98" s="11">
        <v>1.19</v>
      </c>
      <c r="J98" s="11">
        <v>1.24</v>
      </c>
      <c r="K98" s="11">
        <v>1.2</v>
      </c>
      <c r="L98" s="11">
        <v>1.4</v>
      </c>
      <c r="M98" s="148">
        <v>1.8</v>
      </c>
      <c r="N98" s="148">
        <v>2.2999999999999998</v>
      </c>
      <c r="O98" s="148" t="s">
        <v>105</v>
      </c>
      <c r="P98" s="11">
        <v>0.9900000000000001</v>
      </c>
      <c r="Q98" s="15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19</v>
      </c>
    </row>
    <row r="99" spans="1:65">
      <c r="A99" s="30"/>
      <c r="B99" s="19">
        <v>1</v>
      </c>
      <c r="C99" s="9">
        <v>3</v>
      </c>
      <c r="D99" s="11">
        <v>1.2470000000000001</v>
      </c>
      <c r="E99" s="11">
        <v>1.1982308580000001</v>
      </c>
      <c r="F99" s="11">
        <v>1.4</v>
      </c>
      <c r="G99" s="11">
        <v>1.1200000000000001</v>
      </c>
      <c r="H99" s="11">
        <v>1.1100000000000001</v>
      </c>
      <c r="I99" s="11">
        <v>1.1399999999999999</v>
      </c>
      <c r="J99" s="11">
        <v>1.25</v>
      </c>
      <c r="K99" s="11">
        <v>1.2</v>
      </c>
      <c r="L99" s="11">
        <v>1.5</v>
      </c>
      <c r="M99" s="148">
        <v>1.8</v>
      </c>
      <c r="N99" s="148">
        <v>2.4</v>
      </c>
      <c r="O99" s="148">
        <v>1</v>
      </c>
      <c r="P99" s="11">
        <v>0.87</v>
      </c>
      <c r="Q99" s="15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1.1000000000000001</v>
      </c>
      <c r="E100" s="11">
        <v>1.177572396</v>
      </c>
      <c r="F100" s="11">
        <v>1.4</v>
      </c>
      <c r="G100" s="11">
        <v>1.1100000000000001</v>
      </c>
      <c r="H100" s="11">
        <v>1.1200000000000001</v>
      </c>
      <c r="I100" s="11">
        <v>1.17</v>
      </c>
      <c r="J100" s="11">
        <v>1.21</v>
      </c>
      <c r="K100" s="11">
        <v>1.18</v>
      </c>
      <c r="L100" s="11">
        <v>1.5</v>
      </c>
      <c r="M100" s="148">
        <v>1.8</v>
      </c>
      <c r="N100" s="148">
        <v>2.2999999999999998</v>
      </c>
      <c r="O100" s="148">
        <v>1</v>
      </c>
      <c r="P100" s="11">
        <v>1.08</v>
      </c>
      <c r="Q100" s="15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1.2034385558833334</v>
      </c>
    </row>
    <row r="101" spans="1:65">
      <c r="A101" s="30"/>
      <c r="B101" s="19">
        <v>1</v>
      </c>
      <c r="C101" s="9">
        <v>5</v>
      </c>
      <c r="D101" s="11">
        <v>1.254</v>
      </c>
      <c r="E101" s="11">
        <v>1.1761585440000002</v>
      </c>
      <c r="F101" s="11">
        <v>1.4</v>
      </c>
      <c r="G101" s="11">
        <v>1.1200000000000001</v>
      </c>
      <c r="H101" s="11">
        <v>1.1200000000000001</v>
      </c>
      <c r="I101" s="11">
        <v>1.1599999999999999</v>
      </c>
      <c r="J101" s="11">
        <v>1.23</v>
      </c>
      <c r="K101" s="11">
        <v>1.2</v>
      </c>
      <c r="L101" s="11">
        <v>1.4</v>
      </c>
      <c r="M101" s="148">
        <v>1.7</v>
      </c>
      <c r="N101" s="148">
        <v>2.2999999999999998</v>
      </c>
      <c r="O101" s="148" t="s">
        <v>105</v>
      </c>
      <c r="P101" s="11">
        <v>0.87</v>
      </c>
      <c r="Q101" s="15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79</v>
      </c>
    </row>
    <row r="102" spans="1:65">
      <c r="A102" s="30"/>
      <c r="B102" s="19">
        <v>1</v>
      </c>
      <c r="C102" s="9">
        <v>6</v>
      </c>
      <c r="D102" s="11">
        <v>1.2989999999999999</v>
      </c>
      <c r="E102" s="11">
        <v>1.1878323929999999</v>
      </c>
      <c r="F102" s="11">
        <v>1.4</v>
      </c>
      <c r="G102" s="11">
        <v>1.1000000000000001</v>
      </c>
      <c r="H102" s="11">
        <v>1.1100000000000001</v>
      </c>
      <c r="I102" s="11">
        <v>1.1399999999999999</v>
      </c>
      <c r="J102" s="11">
        <v>1.26</v>
      </c>
      <c r="K102" s="11">
        <v>1.17</v>
      </c>
      <c r="L102" s="11">
        <v>1.4</v>
      </c>
      <c r="M102" s="148">
        <v>1.8</v>
      </c>
      <c r="N102" s="148">
        <v>2.4</v>
      </c>
      <c r="O102" s="148">
        <v>1</v>
      </c>
      <c r="P102" s="11">
        <v>0.82</v>
      </c>
      <c r="Q102" s="15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260</v>
      </c>
      <c r="C103" s="12"/>
      <c r="D103" s="23">
        <v>1.2509999999999997</v>
      </c>
      <c r="E103" s="23">
        <v>1.1850522255</v>
      </c>
      <c r="F103" s="23">
        <v>1.4000000000000001</v>
      </c>
      <c r="G103" s="23">
        <v>1.1166666666666669</v>
      </c>
      <c r="H103" s="23">
        <v>1.1183333333333334</v>
      </c>
      <c r="I103" s="23">
        <v>1.1616666666666666</v>
      </c>
      <c r="J103" s="23">
        <v>1.2350000000000001</v>
      </c>
      <c r="K103" s="23">
        <v>1.1866666666666668</v>
      </c>
      <c r="L103" s="23">
        <v>1.4333333333333333</v>
      </c>
      <c r="M103" s="23">
        <v>1.7666666666666666</v>
      </c>
      <c r="N103" s="23">
        <v>2.35</v>
      </c>
      <c r="O103" s="23">
        <v>1</v>
      </c>
      <c r="P103" s="23">
        <v>0.94666666666666677</v>
      </c>
      <c r="Q103" s="15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261</v>
      </c>
      <c r="C104" s="29"/>
      <c r="D104" s="11">
        <v>1.272</v>
      </c>
      <c r="E104" s="11">
        <v>1.1827023944999999</v>
      </c>
      <c r="F104" s="11">
        <v>1.4</v>
      </c>
      <c r="G104" s="11">
        <v>1.1200000000000001</v>
      </c>
      <c r="H104" s="11">
        <v>1.1200000000000001</v>
      </c>
      <c r="I104" s="11">
        <v>1.165</v>
      </c>
      <c r="J104" s="11">
        <v>1.2349999999999999</v>
      </c>
      <c r="K104" s="11">
        <v>1.19</v>
      </c>
      <c r="L104" s="11">
        <v>1.4</v>
      </c>
      <c r="M104" s="11">
        <v>1.8</v>
      </c>
      <c r="N104" s="11">
        <v>2.3499999999999996</v>
      </c>
      <c r="O104" s="11">
        <v>1</v>
      </c>
      <c r="P104" s="11">
        <v>0.93</v>
      </c>
      <c r="Q104" s="15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262</v>
      </c>
      <c r="C105" s="29"/>
      <c r="D105" s="24">
        <v>7.8582440786730434E-2</v>
      </c>
      <c r="E105" s="24">
        <v>9.5472089503032109E-3</v>
      </c>
      <c r="F105" s="24">
        <v>2.4323767777952469E-16</v>
      </c>
      <c r="G105" s="24">
        <v>1.0327955589886396E-2</v>
      </c>
      <c r="H105" s="24">
        <v>7.527726527090748E-3</v>
      </c>
      <c r="I105" s="24">
        <v>1.9407902170679534E-2</v>
      </c>
      <c r="J105" s="24">
        <v>1.8708286933869722E-2</v>
      </c>
      <c r="K105" s="24">
        <v>1.5055453054181633E-2</v>
      </c>
      <c r="L105" s="24">
        <v>5.1639777949432274E-2</v>
      </c>
      <c r="M105" s="24">
        <v>5.1639777949432274E-2</v>
      </c>
      <c r="N105" s="24">
        <v>5.4772255750516662E-2</v>
      </c>
      <c r="O105" s="24">
        <v>0</v>
      </c>
      <c r="P105" s="24">
        <v>0.10782702196882955</v>
      </c>
      <c r="Q105" s="15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86</v>
      </c>
      <c r="C106" s="29"/>
      <c r="D106" s="13">
        <v>6.2815700069328906E-2</v>
      </c>
      <c r="E106" s="13">
        <v>8.0563613525767019E-3</v>
      </c>
      <c r="F106" s="13">
        <v>1.7374119841394619E-16</v>
      </c>
      <c r="G106" s="13">
        <v>9.248915453629606E-3</v>
      </c>
      <c r="H106" s="13">
        <v>6.7312010674432914E-3</v>
      </c>
      <c r="I106" s="13">
        <v>1.6706945914501753E-2</v>
      </c>
      <c r="J106" s="13">
        <v>1.5148410472769004E-2</v>
      </c>
      <c r="K106" s="13">
        <v>1.2687179540040701E-2</v>
      </c>
      <c r="L106" s="13">
        <v>3.6027752057743445E-2</v>
      </c>
      <c r="M106" s="13">
        <v>2.9230062990244682E-2</v>
      </c>
      <c r="N106" s="13">
        <v>2.3307342872560279E-2</v>
      </c>
      <c r="O106" s="13">
        <v>0</v>
      </c>
      <c r="P106" s="13">
        <v>0.11390178376989037</v>
      </c>
      <c r="Q106" s="15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263</v>
      </c>
      <c r="C107" s="29"/>
      <c r="D107" s="13">
        <v>3.9521289960463113E-2</v>
      </c>
      <c r="E107" s="13">
        <v>-1.527816297180018E-2</v>
      </c>
      <c r="F107" s="13">
        <v>0.16333317821314863</v>
      </c>
      <c r="G107" s="13">
        <v>-7.2103298329988408E-2</v>
      </c>
      <c r="H107" s="13">
        <v>-7.0718377879734895E-2</v>
      </c>
      <c r="I107" s="13">
        <v>-3.4710446173137455E-2</v>
      </c>
      <c r="J107" s="13">
        <v>2.6226053638027658E-2</v>
      </c>
      <c r="K107" s="13">
        <v>-1.3936639419331098E-2</v>
      </c>
      <c r="L107" s="13">
        <v>0.19103158721822355</v>
      </c>
      <c r="M107" s="13">
        <v>0.4680156772689732</v>
      </c>
      <c r="N107" s="13">
        <v>0.95273783485778507</v>
      </c>
      <c r="O107" s="13">
        <v>-0.16904772984775107</v>
      </c>
      <c r="P107" s="13">
        <v>-0.21336518425587092</v>
      </c>
      <c r="Q107" s="15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264</v>
      </c>
      <c r="C108" s="47"/>
      <c r="D108" s="45">
        <v>0.28999999999999998</v>
      </c>
      <c r="E108" s="45">
        <v>0.19</v>
      </c>
      <c r="F108" s="45">
        <v>1.37</v>
      </c>
      <c r="G108" s="45">
        <v>0.68</v>
      </c>
      <c r="H108" s="45">
        <v>0.67</v>
      </c>
      <c r="I108" s="45">
        <v>0.36</v>
      </c>
      <c r="J108" s="45">
        <v>0.17</v>
      </c>
      <c r="K108" s="45">
        <v>0.17</v>
      </c>
      <c r="L108" s="45">
        <v>1.61</v>
      </c>
      <c r="M108" s="45">
        <v>4.0199999999999996</v>
      </c>
      <c r="N108" s="45">
        <v>8.23</v>
      </c>
      <c r="O108" s="45" t="s">
        <v>265</v>
      </c>
      <c r="P108" s="45">
        <v>1.91</v>
      </c>
      <c r="Q108" s="15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306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5"/>
    </row>
    <row r="110" spans="1:65">
      <c r="BM110" s="55"/>
    </row>
    <row r="111" spans="1:65" ht="15">
      <c r="B111" s="8" t="s">
        <v>607</v>
      </c>
      <c r="BM111" s="28" t="s">
        <v>67</v>
      </c>
    </row>
    <row r="112" spans="1:65" ht="15">
      <c r="A112" s="25" t="s">
        <v>16</v>
      </c>
      <c r="B112" s="18" t="s">
        <v>112</v>
      </c>
      <c r="C112" s="15" t="s">
        <v>113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5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228</v>
      </c>
      <c r="C113" s="9" t="s">
        <v>228</v>
      </c>
      <c r="D113" s="151" t="s">
        <v>232</v>
      </c>
      <c r="E113" s="152" t="s">
        <v>233</v>
      </c>
      <c r="F113" s="152" t="s">
        <v>234</v>
      </c>
      <c r="G113" s="152" t="s">
        <v>237</v>
      </c>
      <c r="H113" s="152" t="s">
        <v>238</v>
      </c>
      <c r="I113" s="152" t="s">
        <v>239</v>
      </c>
      <c r="J113" s="152" t="s">
        <v>240</v>
      </c>
      <c r="K113" s="152" t="s">
        <v>280</v>
      </c>
      <c r="L113" s="152" t="s">
        <v>243</v>
      </c>
      <c r="M113" s="152" t="s">
        <v>244</v>
      </c>
      <c r="N113" s="152" t="s">
        <v>245</v>
      </c>
      <c r="O113" s="152" t="s">
        <v>247</v>
      </c>
      <c r="P113" s="152" t="s">
        <v>248</v>
      </c>
      <c r="Q113" s="152" t="s">
        <v>250</v>
      </c>
      <c r="R113" s="152" t="s">
        <v>251</v>
      </c>
      <c r="S113" s="15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321</v>
      </c>
      <c r="E114" s="11" t="s">
        <v>281</v>
      </c>
      <c r="F114" s="11" t="s">
        <v>321</v>
      </c>
      <c r="G114" s="11" t="s">
        <v>281</v>
      </c>
      <c r="H114" s="11" t="s">
        <v>281</v>
      </c>
      <c r="I114" s="11" t="s">
        <v>281</v>
      </c>
      <c r="J114" s="11" t="s">
        <v>281</v>
      </c>
      <c r="K114" s="11" t="s">
        <v>281</v>
      </c>
      <c r="L114" s="11" t="s">
        <v>281</v>
      </c>
      <c r="M114" s="11" t="s">
        <v>321</v>
      </c>
      <c r="N114" s="11" t="s">
        <v>321</v>
      </c>
      <c r="O114" s="11" t="s">
        <v>321</v>
      </c>
      <c r="P114" s="11" t="s">
        <v>281</v>
      </c>
      <c r="Q114" s="11" t="s">
        <v>321</v>
      </c>
      <c r="R114" s="11" t="s">
        <v>321</v>
      </c>
      <c r="S114" s="15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322</v>
      </c>
      <c r="E115" s="26" t="s">
        <v>323</v>
      </c>
      <c r="F115" s="26" t="s">
        <v>324</v>
      </c>
      <c r="G115" s="26" t="s">
        <v>324</v>
      </c>
      <c r="H115" s="26" t="s">
        <v>324</v>
      </c>
      <c r="I115" s="26" t="s">
        <v>324</v>
      </c>
      <c r="J115" s="26" t="s">
        <v>324</v>
      </c>
      <c r="K115" s="26" t="s">
        <v>324</v>
      </c>
      <c r="L115" s="26" t="s">
        <v>325</v>
      </c>
      <c r="M115" s="26" t="s">
        <v>325</v>
      </c>
      <c r="N115" s="26" t="s">
        <v>305</v>
      </c>
      <c r="O115" s="26" t="s">
        <v>324</v>
      </c>
      <c r="P115" s="26" t="s">
        <v>325</v>
      </c>
      <c r="Q115" s="26" t="s">
        <v>305</v>
      </c>
      <c r="R115" s="26" t="s">
        <v>324</v>
      </c>
      <c r="S115" s="15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0.80700000000000005</v>
      </c>
      <c r="E116" s="22">
        <v>0.79244499822921421</v>
      </c>
      <c r="F116" s="22">
        <v>0.73</v>
      </c>
      <c r="G116" s="22">
        <v>0.75</v>
      </c>
      <c r="H116" s="22">
        <v>0.76</v>
      </c>
      <c r="I116" s="22">
        <v>0.8</v>
      </c>
      <c r="J116" s="22">
        <v>0.77</v>
      </c>
      <c r="K116" s="22">
        <v>0.81</v>
      </c>
      <c r="L116" s="147">
        <v>0.249858711179888</v>
      </c>
      <c r="M116" s="22">
        <v>0.76</v>
      </c>
      <c r="N116" s="22">
        <v>0.74</v>
      </c>
      <c r="O116" s="22">
        <v>0.85</v>
      </c>
      <c r="P116" s="147">
        <v>0.7</v>
      </c>
      <c r="Q116" s="147">
        <v>0.7</v>
      </c>
      <c r="R116" s="22">
        <v>0.83</v>
      </c>
      <c r="S116" s="15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0.79200000000000004</v>
      </c>
      <c r="E117" s="11">
        <v>0.80066202600631275</v>
      </c>
      <c r="F117" s="11">
        <v>0.66</v>
      </c>
      <c r="G117" s="11">
        <v>0.74</v>
      </c>
      <c r="H117" s="11">
        <v>0.76</v>
      </c>
      <c r="I117" s="11">
        <v>0.79</v>
      </c>
      <c r="J117" s="11">
        <v>0.78</v>
      </c>
      <c r="K117" s="11">
        <v>0.8</v>
      </c>
      <c r="L117" s="148">
        <v>0.22419151058596801</v>
      </c>
      <c r="M117" s="11">
        <v>0.76</v>
      </c>
      <c r="N117" s="11">
        <v>0.77</v>
      </c>
      <c r="O117" s="11">
        <v>0.84</v>
      </c>
      <c r="P117" s="148">
        <v>0.7</v>
      </c>
      <c r="Q117" s="148">
        <v>0.7</v>
      </c>
      <c r="R117" s="11">
        <v>0.87</v>
      </c>
      <c r="S117" s="15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20</v>
      </c>
    </row>
    <row r="118" spans="1:65">
      <c r="A118" s="30"/>
      <c r="B118" s="19">
        <v>1</v>
      </c>
      <c r="C118" s="9">
        <v>3</v>
      </c>
      <c r="D118" s="11">
        <v>0.80900000000000005</v>
      </c>
      <c r="E118" s="11">
        <v>0.81057150538707723</v>
      </c>
      <c r="F118" s="11">
        <v>0.76</v>
      </c>
      <c r="G118" s="11">
        <v>0.75</v>
      </c>
      <c r="H118" s="11">
        <v>0.77</v>
      </c>
      <c r="I118" s="11">
        <v>0.76</v>
      </c>
      <c r="J118" s="11">
        <v>0.75</v>
      </c>
      <c r="K118" s="11">
        <v>0.78</v>
      </c>
      <c r="L118" s="148">
        <v>0.26508050737715</v>
      </c>
      <c r="M118" s="11">
        <v>0.75</v>
      </c>
      <c r="N118" s="11">
        <v>0.78</v>
      </c>
      <c r="O118" s="11">
        <v>0.75</v>
      </c>
      <c r="P118" s="148">
        <v>0.7</v>
      </c>
      <c r="Q118" s="148">
        <v>0.7</v>
      </c>
      <c r="R118" s="11">
        <v>0.82</v>
      </c>
      <c r="S118" s="15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/>
      <c r="E119" s="11">
        <v>0.79213207241622419</v>
      </c>
      <c r="F119" s="11">
        <v>0.75</v>
      </c>
      <c r="G119" s="11">
        <v>0.73</v>
      </c>
      <c r="H119" s="11">
        <v>0.76</v>
      </c>
      <c r="I119" s="11">
        <v>0.74</v>
      </c>
      <c r="J119" s="11">
        <v>0.73</v>
      </c>
      <c r="K119" s="11">
        <v>0.8</v>
      </c>
      <c r="L119" s="148">
        <v>0.210506955390486</v>
      </c>
      <c r="M119" s="11">
        <v>0.75</v>
      </c>
      <c r="N119" s="11">
        <v>0.74</v>
      </c>
      <c r="O119" s="11">
        <v>0.76</v>
      </c>
      <c r="P119" s="148">
        <v>0.7</v>
      </c>
      <c r="Q119" s="148">
        <v>0.7</v>
      </c>
      <c r="R119" s="11">
        <v>0.82</v>
      </c>
      <c r="S119" s="15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0.77865992402221718</v>
      </c>
    </row>
    <row r="120" spans="1:65">
      <c r="A120" s="30"/>
      <c r="B120" s="19">
        <v>1</v>
      </c>
      <c r="C120" s="9">
        <v>5</v>
      </c>
      <c r="D120" s="11">
        <v>0.82499999999999996</v>
      </c>
      <c r="E120" s="11">
        <v>0.77519583028548678</v>
      </c>
      <c r="F120" s="11">
        <v>0.66</v>
      </c>
      <c r="G120" s="11">
        <v>0.74</v>
      </c>
      <c r="H120" s="11">
        <v>0.79</v>
      </c>
      <c r="I120" s="11">
        <v>0.77</v>
      </c>
      <c r="J120" s="149">
        <v>0.91</v>
      </c>
      <c r="K120" s="11">
        <v>0.81</v>
      </c>
      <c r="L120" s="148">
        <v>0.27600029009013599</v>
      </c>
      <c r="M120" s="11">
        <v>0.76</v>
      </c>
      <c r="N120" s="11">
        <v>0.76</v>
      </c>
      <c r="O120" s="11">
        <v>0.85</v>
      </c>
      <c r="P120" s="148">
        <v>0.7</v>
      </c>
      <c r="Q120" s="148">
        <v>0.7</v>
      </c>
      <c r="R120" s="11">
        <v>0.83</v>
      </c>
      <c r="S120" s="15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80</v>
      </c>
    </row>
    <row r="121" spans="1:65">
      <c r="A121" s="30"/>
      <c r="B121" s="19">
        <v>1</v>
      </c>
      <c r="C121" s="9">
        <v>6</v>
      </c>
      <c r="D121" s="11">
        <v>0.85199999999999998</v>
      </c>
      <c r="E121" s="11">
        <v>0.78650809727532556</v>
      </c>
      <c r="F121" s="11">
        <v>0.74</v>
      </c>
      <c r="G121" s="11">
        <v>0.75</v>
      </c>
      <c r="H121" s="11">
        <v>0.78</v>
      </c>
      <c r="I121" s="11">
        <v>0.82</v>
      </c>
      <c r="J121" s="11">
        <v>0.79</v>
      </c>
      <c r="K121" s="11">
        <v>0.8</v>
      </c>
      <c r="L121" s="148">
        <v>0.223287859990526</v>
      </c>
      <c r="M121" s="11">
        <v>0.73</v>
      </c>
      <c r="N121" s="11">
        <v>0.75</v>
      </c>
      <c r="O121" s="11">
        <v>0.81</v>
      </c>
      <c r="P121" s="148">
        <v>0.7</v>
      </c>
      <c r="Q121" s="148">
        <v>0.7</v>
      </c>
      <c r="R121" s="11">
        <v>0.88</v>
      </c>
      <c r="S121" s="15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260</v>
      </c>
      <c r="C122" s="12"/>
      <c r="D122" s="23">
        <v>0.81700000000000017</v>
      </c>
      <c r="E122" s="23">
        <v>0.79291908826660684</v>
      </c>
      <c r="F122" s="23">
        <v>0.71666666666666679</v>
      </c>
      <c r="G122" s="23">
        <v>0.74333333333333329</v>
      </c>
      <c r="H122" s="23">
        <v>0.77</v>
      </c>
      <c r="I122" s="23">
        <v>0.77999999999999992</v>
      </c>
      <c r="J122" s="23">
        <v>0.78833333333333344</v>
      </c>
      <c r="K122" s="23">
        <v>0.79999999999999993</v>
      </c>
      <c r="L122" s="23">
        <v>0.24148763910235901</v>
      </c>
      <c r="M122" s="23">
        <v>0.75166666666666659</v>
      </c>
      <c r="N122" s="23">
        <v>0.75666666666666671</v>
      </c>
      <c r="O122" s="23">
        <v>0.80999999999999994</v>
      </c>
      <c r="P122" s="23">
        <v>0.70000000000000007</v>
      </c>
      <c r="Q122" s="23">
        <v>0.70000000000000007</v>
      </c>
      <c r="R122" s="23">
        <v>0.84166666666666667</v>
      </c>
      <c r="S122" s="15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261</v>
      </c>
      <c r="C123" s="29"/>
      <c r="D123" s="11">
        <v>0.80900000000000005</v>
      </c>
      <c r="E123" s="11">
        <v>0.79228853532271915</v>
      </c>
      <c r="F123" s="11">
        <v>0.73499999999999999</v>
      </c>
      <c r="G123" s="11">
        <v>0.745</v>
      </c>
      <c r="H123" s="11">
        <v>0.76500000000000001</v>
      </c>
      <c r="I123" s="11">
        <v>0.78</v>
      </c>
      <c r="J123" s="11">
        <v>0.77500000000000002</v>
      </c>
      <c r="K123" s="11">
        <v>0.8</v>
      </c>
      <c r="L123" s="11">
        <v>0.23702511088292799</v>
      </c>
      <c r="M123" s="11">
        <v>0.755</v>
      </c>
      <c r="N123" s="11">
        <v>0.755</v>
      </c>
      <c r="O123" s="11">
        <v>0.82499999999999996</v>
      </c>
      <c r="P123" s="11">
        <v>0.7</v>
      </c>
      <c r="Q123" s="11">
        <v>0.7</v>
      </c>
      <c r="R123" s="11">
        <v>0.83</v>
      </c>
      <c r="S123" s="15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262</v>
      </c>
      <c r="C124" s="29"/>
      <c r="D124" s="24">
        <v>2.279254264008293E-2</v>
      </c>
      <c r="E124" s="24">
        <v>1.2063330794635225E-2</v>
      </c>
      <c r="F124" s="24">
        <v>4.5018514709691003E-2</v>
      </c>
      <c r="G124" s="24">
        <v>8.1649658092772665E-3</v>
      </c>
      <c r="H124" s="24">
        <v>1.2649110640673528E-2</v>
      </c>
      <c r="I124" s="24">
        <v>2.8982753492378874E-2</v>
      </c>
      <c r="J124" s="24">
        <v>6.3377177806105162E-2</v>
      </c>
      <c r="K124" s="24">
        <v>1.0954451150103333E-2</v>
      </c>
      <c r="L124" s="24">
        <v>2.6107516710683419E-2</v>
      </c>
      <c r="M124" s="24">
        <v>1.1690451944500132E-2</v>
      </c>
      <c r="N124" s="24">
        <v>1.6329931618554533E-2</v>
      </c>
      <c r="O124" s="24">
        <v>4.5166359162544849E-2</v>
      </c>
      <c r="P124" s="24">
        <v>1.2161883888976234E-16</v>
      </c>
      <c r="Q124" s="24">
        <v>1.2161883888976234E-16</v>
      </c>
      <c r="R124" s="24">
        <v>2.6394443859772229E-2</v>
      </c>
      <c r="S124" s="203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2.7897849008669432E-2</v>
      </c>
      <c r="E125" s="13">
        <v>1.5213823167010346E-2</v>
      </c>
      <c r="F125" s="13">
        <v>6.28165321530572E-2</v>
      </c>
      <c r="G125" s="13">
        <v>1.0984258936247444E-2</v>
      </c>
      <c r="H125" s="13">
        <v>1.6427416416459128E-2</v>
      </c>
      <c r="I125" s="13">
        <v>3.7157376272280614E-2</v>
      </c>
      <c r="J125" s="13">
        <v>8.0393883052141846E-2</v>
      </c>
      <c r="K125" s="13">
        <v>1.3693063937629167E-2</v>
      </c>
      <c r="L125" s="13">
        <v>0.10811119280360873</v>
      </c>
      <c r="M125" s="13">
        <v>1.5552707686696407E-2</v>
      </c>
      <c r="N125" s="13">
        <v>2.1581407425402464E-2</v>
      </c>
      <c r="O125" s="13">
        <v>5.5760937237709696E-2</v>
      </c>
      <c r="P125" s="13">
        <v>1.7374119841394619E-16</v>
      </c>
      <c r="Q125" s="13">
        <v>1.7374119841394619E-16</v>
      </c>
      <c r="R125" s="13">
        <v>3.1359735278937304E-2</v>
      </c>
      <c r="S125" s="15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263</v>
      </c>
      <c r="C126" s="29"/>
      <c r="D126" s="13">
        <v>4.9238537640071245E-2</v>
      </c>
      <c r="E126" s="13">
        <v>1.8312441419526371E-2</v>
      </c>
      <c r="F126" s="13">
        <v>-7.9615317859586643E-2</v>
      </c>
      <c r="G126" s="13">
        <v>-4.5368445965990101E-2</v>
      </c>
      <c r="H126" s="13">
        <v>-1.1121574072393225E-2</v>
      </c>
      <c r="I126" s="13">
        <v>1.7210028877054917E-3</v>
      </c>
      <c r="J126" s="13">
        <v>1.2423150354454737E-2</v>
      </c>
      <c r="K126" s="13">
        <v>2.7406156807903148E-2</v>
      </c>
      <c r="L126" s="13">
        <v>-0.68986764099153919</v>
      </c>
      <c r="M126" s="13">
        <v>-3.4666298499241077E-2</v>
      </c>
      <c r="N126" s="13">
        <v>-2.8245010019191552E-2</v>
      </c>
      <c r="O126" s="13">
        <v>4.0248733768001754E-2</v>
      </c>
      <c r="P126" s="13">
        <v>-0.10101961279308469</v>
      </c>
      <c r="Q126" s="13">
        <v>-0.10101961279308469</v>
      </c>
      <c r="R126" s="13">
        <v>8.0916894141648044E-2</v>
      </c>
      <c r="S126" s="15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264</v>
      </c>
      <c r="C127" s="47"/>
      <c r="D127" s="45">
        <v>0.88</v>
      </c>
      <c r="E127" s="45">
        <v>0.31</v>
      </c>
      <c r="F127" s="45">
        <v>1.51</v>
      </c>
      <c r="G127" s="45">
        <v>0.87</v>
      </c>
      <c r="H127" s="45">
        <v>0.24</v>
      </c>
      <c r="I127" s="45">
        <v>0</v>
      </c>
      <c r="J127" s="45">
        <v>0.2</v>
      </c>
      <c r="K127" s="45">
        <v>0.48</v>
      </c>
      <c r="L127" s="45">
        <v>12.82</v>
      </c>
      <c r="M127" s="45">
        <v>0.67</v>
      </c>
      <c r="N127" s="45">
        <v>0.56000000000000005</v>
      </c>
      <c r="O127" s="45">
        <v>0.71</v>
      </c>
      <c r="P127" s="45" t="s">
        <v>265</v>
      </c>
      <c r="Q127" s="45" t="s">
        <v>265</v>
      </c>
      <c r="R127" s="45">
        <v>1.47</v>
      </c>
      <c r="S127" s="15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326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5"/>
    </row>
    <row r="129" spans="1:65">
      <c r="BM129" s="55"/>
    </row>
    <row r="130" spans="1:65" ht="15">
      <c r="B130" s="8" t="s">
        <v>608</v>
      </c>
      <c r="BM130" s="28" t="s">
        <v>67</v>
      </c>
    </row>
    <row r="131" spans="1:65" ht="15">
      <c r="A131" s="25" t="s">
        <v>50</v>
      </c>
      <c r="B131" s="18" t="s">
        <v>112</v>
      </c>
      <c r="C131" s="15" t="s">
        <v>113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5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228</v>
      </c>
      <c r="C132" s="9" t="s">
        <v>228</v>
      </c>
      <c r="D132" s="151" t="s">
        <v>232</v>
      </c>
      <c r="E132" s="152" t="s">
        <v>233</v>
      </c>
      <c r="F132" s="152" t="s">
        <v>234</v>
      </c>
      <c r="G132" s="152" t="s">
        <v>237</v>
      </c>
      <c r="H132" s="152" t="s">
        <v>238</v>
      </c>
      <c r="I132" s="152" t="s">
        <v>239</v>
      </c>
      <c r="J132" s="152" t="s">
        <v>240</v>
      </c>
      <c r="K132" s="152" t="s">
        <v>280</v>
      </c>
      <c r="L132" s="152" t="s">
        <v>243</v>
      </c>
      <c r="M132" s="152" t="s">
        <v>244</v>
      </c>
      <c r="N132" s="152" t="s">
        <v>245</v>
      </c>
      <c r="O132" s="152" t="s">
        <v>247</v>
      </c>
      <c r="P132" s="152" t="s">
        <v>248</v>
      </c>
      <c r="Q132" s="152" t="s">
        <v>250</v>
      </c>
      <c r="R132" s="152" t="s">
        <v>251</v>
      </c>
      <c r="S132" s="15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321</v>
      </c>
      <c r="E133" s="11" t="s">
        <v>281</v>
      </c>
      <c r="F133" s="11" t="s">
        <v>321</v>
      </c>
      <c r="G133" s="11" t="s">
        <v>281</v>
      </c>
      <c r="H133" s="11" t="s">
        <v>281</v>
      </c>
      <c r="I133" s="11" t="s">
        <v>281</v>
      </c>
      <c r="J133" s="11" t="s">
        <v>281</v>
      </c>
      <c r="K133" s="11" t="s">
        <v>281</v>
      </c>
      <c r="L133" s="11" t="s">
        <v>281</v>
      </c>
      <c r="M133" s="11" t="s">
        <v>321</v>
      </c>
      <c r="N133" s="11" t="s">
        <v>321</v>
      </c>
      <c r="O133" s="11" t="s">
        <v>321</v>
      </c>
      <c r="P133" s="11" t="s">
        <v>281</v>
      </c>
      <c r="Q133" s="11" t="s">
        <v>321</v>
      </c>
      <c r="R133" s="11" t="s">
        <v>321</v>
      </c>
      <c r="S133" s="15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322</v>
      </c>
      <c r="E134" s="26" t="s">
        <v>323</v>
      </c>
      <c r="F134" s="26" t="s">
        <v>324</v>
      </c>
      <c r="G134" s="26" t="s">
        <v>324</v>
      </c>
      <c r="H134" s="26" t="s">
        <v>324</v>
      </c>
      <c r="I134" s="26" t="s">
        <v>324</v>
      </c>
      <c r="J134" s="26" t="s">
        <v>324</v>
      </c>
      <c r="K134" s="26" t="s">
        <v>118</v>
      </c>
      <c r="L134" s="26" t="s">
        <v>325</v>
      </c>
      <c r="M134" s="26" t="s">
        <v>325</v>
      </c>
      <c r="N134" s="26" t="s">
        <v>305</v>
      </c>
      <c r="O134" s="26" t="s">
        <v>324</v>
      </c>
      <c r="P134" s="26" t="s">
        <v>325</v>
      </c>
      <c r="Q134" s="26" t="s">
        <v>305</v>
      </c>
      <c r="R134" s="26" t="s">
        <v>324</v>
      </c>
      <c r="S134" s="15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12">
        <v>0.25703960000000003</v>
      </c>
      <c r="E135" s="212">
        <v>0.24047977621938893</v>
      </c>
      <c r="F135" s="212">
        <v>0.26</v>
      </c>
      <c r="G135" s="212">
        <v>0.25</v>
      </c>
      <c r="H135" s="212">
        <v>0.25</v>
      </c>
      <c r="I135" s="212">
        <v>0.25</v>
      </c>
      <c r="J135" s="212">
        <v>0.25</v>
      </c>
      <c r="K135" s="212">
        <v>0.26</v>
      </c>
      <c r="L135" s="224">
        <v>0.27048902581903406</v>
      </c>
      <c r="M135" s="212">
        <v>0.24</v>
      </c>
      <c r="N135" s="212">
        <v>0.24</v>
      </c>
      <c r="O135" s="212">
        <v>0.2576</v>
      </c>
      <c r="P135" s="222">
        <v>0.21</v>
      </c>
      <c r="Q135" s="222">
        <v>0.22</v>
      </c>
      <c r="R135" s="212">
        <v>0.26</v>
      </c>
      <c r="S135" s="203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3">
        <v>1</v>
      </c>
    </row>
    <row r="136" spans="1:65">
      <c r="A136" s="30"/>
      <c r="B136" s="19">
        <v>1</v>
      </c>
      <c r="C136" s="9">
        <v>2</v>
      </c>
      <c r="D136" s="24">
        <v>0.25189450000000002</v>
      </c>
      <c r="E136" s="24">
        <v>0.24764884529936479</v>
      </c>
      <c r="F136" s="24">
        <v>0.24</v>
      </c>
      <c r="G136" s="24">
        <v>0.24</v>
      </c>
      <c r="H136" s="24">
        <v>0.25</v>
      </c>
      <c r="I136" s="24">
        <v>0.25</v>
      </c>
      <c r="J136" s="24">
        <v>0.25</v>
      </c>
      <c r="K136" s="24">
        <v>0.25</v>
      </c>
      <c r="L136" s="24">
        <v>0.24260388019716203</v>
      </c>
      <c r="M136" s="24">
        <v>0.24</v>
      </c>
      <c r="N136" s="24">
        <v>0.24</v>
      </c>
      <c r="O136" s="24">
        <v>0.2621</v>
      </c>
      <c r="P136" s="223">
        <v>0.22</v>
      </c>
      <c r="Q136" s="223">
        <v>0.22</v>
      </c>
      <c r="R136" s="24">
        <v>0.26</v>
      </c>
      <c r="S136" s="203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3">
        <v>3</v>
      </c>
    </row>
    <row r="137" spans="1:65">
      <c r="A137" s="30"/>
      <c r="B137" s="19">
        <v>1</v>
      </c>
      <c r="C137" s="9">
        <v>3</v>
      </c>
      <c r="D137" s="24">
        <v>0.26714160000000003</v>
      </c>
      <c r="E137" s="24">
        <v>0.24348390475087436</v>
      </c>
      <c r="F137" s="24">
        <v>0.24</v>
      </c>
      <c r="G137" s="24">
        <v>0.25</v>
      </c>
      <c r="H137" s="24">
        <v>0.25</v>
      </c>
      <c r="I137" s="24">
        <v>0.25</v>
      </c>
      <c r="J137" s="24">
        <v>0.25</v>
      </c>
      <c r="K137" s="24">
        <v>0.26</v>
      </c>
      <c r="L137" s="24">
        <v>0.25131050854487602</v>
      </c>
      <c r="M137" s="24">
        <v>0.24</v>
      </c>
      <c r="N137" s="24">
        <v>0.24</v>
      </c>
      <c r="O137" s="24">
        <v>0.2571</v>
      </c>
      <c r="P137" s="223">
        <v>0.21</v>
      </c>
      <c r="Q137" s="223">
        <v>0.22</v>
      </c>
      <c r="R137" s="24">
        <v>0.26</v>
      </c>
      <c r="S137" s="203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13">
        <v>16</v>
      </c>
    </row>
    <row r="138" spans="1:65">
      <c r="A138" s="30"/>
      <c r="B138" s="19">
        <v>1</v>
      </c>
      <c r="C138" s="9">
        <v>4</v>
      </c>
      <c r="D138" s="24">
        <v>0.25048490000000001</v>
      </c>
      <c r="E138" s="24">
        <v>0.24232267013376041</v>
      </c>
      <c r="F138" s="24">
        <v>0.25</v>
      </c>
      <c r="G138" s="24">
        <v>0.24</v>
      </c>
      <c r="H138" s="24">
        <v>0.25</v>
      </c>
      <c r="I138" s="24">
        <v>0.25</v>
      </c>
      <c r="J138" s="24">
        <v>0.25</v>
      </c>
      <c r="K138" s="24">
        <v>0.25</v>
      </c>
      <c r="L138" s="24">
        <v>0.24596087378440162</v>
      </c>
      <c r="M138" s="24">
        <v>0.24</v>
      </c>
      <c r="N138" s="24">
        <v>0.24</v>
      </c>
      <c r="O138" s="24">
        <v>0.25639999999999996</v>
      </c>
      <c r="P138" s="223">
        <v>0.22</v>
      </c>
      <c r="Q138" s="223">
        <v>0.22</v>
      </c>
      <c r="R138" s="24">
        <v>0.26</v>
      </c>
      <c r="S138" s="203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13">
        <v>0.24952323415241384</v>
      </c>
    </row>
    <row r="139" spans="1:65">
      <c r="A139" s="30"/>
      <c r="B139" s="19">
        <v>1</v>
      </c>
      <c r="C139" s="9">
        <v>5</v>
      </c>
      <c r="D139" s="24">
        <v>0.25185630000000003</v>
      </c>
      <c r="E139" s="24">
        <v>0.24415905690449233</v>
      </c>
      <c r="F139" s="24">
        <v>0.27</v>
      </c>
      <c r="G139" s="24">
        <v>0.24</v>
      </c>
      <c r="H139" s="24">
        <v>0.25</v>
      </c>
      <c r="I139" s="24">
        <v>0.25</v>
      </c>
      <c r="J139" s="24">
        <v>0.25</v>
      </c>
      <c r="K139" s="24">
        <v>0.26</v>
      </c>
      <c r="L139" s="24">
        <v>0.25102989729266462</v>
      </c>
      <c r="M139" s="24">
        <v>0.24</v>
      </c>
      <c r="N139" s="24">
        <v>0.24</v>
      </c>
      <c r="O139" s="24">
        <v>0.25850000000000001</v>
      </c>
      <c r="P139" s="223">
        <v>0.22</v>
      </c>
      <c r="Q139" s="223">
        <v>0.22</v>
      </c>
      <c r="R139" s="24">
        <v>0.26</v>
      </c>
      <c r="S139" s="203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13">
        <v>81</v>
      </c>
    </row>
    <row r="140" spans="1:65">
      <c r="A140" s="30"/>
      <c r="B140" s="19">
        <v>1</v>
      </c>
      <c r="C140" s="9">
        <v>6</v>
      </c>
      <c r="D140" s="24">
        <v>0.26851460000000005</v>
      </c>
      <c r="E140" s="24">
        <v>0.24960425968051231</v>
      </c>
      <c r="F140" s="24">
        <v>0.24</v>
      </c>
      <c r="G140" s="24">
        <v>0.24</v>
      </c>
      <c r="H140" s="24">
        <v>0.24</v>
      </c>
      <c r="I140" s="24">
        <v>0.24</v>
      </c>
      <c r="J140" s="24">
        <v>0.25</v>
      </c>
      <c r="K140" s="24">
        <v>0.25</v>
      </c>
      <c r="L140" s="24">
        <v>0.25133004926413566</v>
      </c>
      <c r="M140" s="24">
        <v>0.24</v>
      </c>
      <c r="N140" s="24">
        <v>0.24</v>
      </c>
      <c r="O140" s="24">
        <v>0.25579999999999997</v>
      </c>
      <c r="P140" s="223">
        <v>0.22</v>
      </c>
      <c r="Q140" s="223">
        <v>0.22</v>
      </c>
      <c r="R140" s="24">
        <v>0.26</v>
      </c>
      <c r="S140" s="203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20" t="s">
        <v>260</v>
      </c>
      <c r="C141" s="12"/>
      <c r="D141" s="214">
        <v>0.25782191666666671</v>
      </c>
      <c r="E141" s="214">
        <v>0.24461641883139884</v>
      </c>
      <c r="F141" s="214">
        <v>0.25</v>
      </c>
      <c r="G141" s="214">
        <v>0.24333333333333332</v>
      </c>
      <c r="H141" s="214">
        <v>0.24833333333333332</v>
      </c>
      <c r="I141" s="214">
        <v>0.24833333333333332</v>
      </c>
      <c r="J141" s="214">
        <v>0.25</v>
      </c>
      <c r="K141" s="214">
        <v>0.255</v>
      </c>
      <c r="L141" s="214">
        <v>0.25212070581704565</v>
      </c>
      <c r="M141" s="214">
        <v>0.24</v>
      </c>
      <c r="N141" s="214">
        <v>0.24</v>
      </c>
      <c r="O141" s="214">
        <v>0.25791666666666663</v>
      </c>
      <c r="P141" s="214">
        <v>0.21666666666666667</v>
      </c>
      <c r="Q141" s="214">
        <v>0.22</v>
      </c>
      <c r="R141" s="214">
        <v>0.26</v>
      </c>
      <c r="S141" s="203"/>
      <c r="T141" s="204"/>
      <c r="U141" s="204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261</v>
      </c>
      <c r="C142" s="29"/>
      <c r="D142" s="24">
        <v>0.25446705000000003</v>
      </c>
      <c r="E142" s="24">
        <v>0.24382148082768335</v>
      </c>
      <c r="F142" s="24">
        <v>0.245</v>
      </c>
      <c r="G142" s="24">
        <v>0.24</v>
      </c>
      <c r="H142" s="24">
        <v>0.25</v>
      </c>
      <c r="I142" s="24">
        <v>0.25</v>
      </c>
      <c r="J142" s="24">
        <v>0.25</v>
      </c>
      <c r="K142" s="24">
        <v>0.255</v>
      </c>
      <c r="L142" s="24">
        <v>0.25117020291877035</v>
      </c>
      <c r="M142" s="24">
        <v>0.24</v>
      </c>
      <c r="N142" s="24">
        <v>0.24</v>
      </c>
      <c r="O142" s="24">
        <v>0.25734999999999997</v>
      </c>
      <c r="P142" s="24">
        <v>0.22</v>
      </c>
      <c r="Q142" s="24">
        <v>0.22</v>
      </c>
      <c r="R142" s="24">
        <v>0.26</v>
      </c>
      <c r="S142" s="203"/>
      <c r="T142" s="204"/>
      <c r="U142" s="204"/>
      <c r="V142" s="204"/>
      <c r="W142" s="204"/>
      <c r="X142" s="204"/>
      <c r="Y142" s="204"/>
      <c r="Z142" s="204"/>
      <c r="AA142" s="204"/>
      <c r="AB142" s="204"/>
      <c r="AC142" s="204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262</v>
      </c>
      <c r="C143" s="29"/>
      <c r="D143" s="24">
        <v>8.0790674930753502E-3</v>
      </c>
      <c r="E143" s="24">
        <v>3.4040866581768864E-3</v>
      </c>
      <c r="F143" s="24">
        <v>1.2649110640673528E-2</v>
      </c>
      <c r="G143" s="24">
        <v>5.1639777949432277E-3</v>
      </c>
      <c r="H143" s="24">
        <v>4.0824829046386332E-3</v>
      </c>
      <c r="I143" s="24">
        <v>4.0824829046386332E-3</v>
      </c>
      <c r="J143" s="24">
        <v>0</v>
      </c>
      <c r="K143" s="24">
        <v>5.4772255750516656E-3</v>
      </c>
      <c r="L143" s="24">
        <v>9.6786373099363634E-3</v>
      </c>
      <c r="M143" s="24">
        <v>0</v>
      </c>
      <c r="N143" s="24">
        <v>0</v>
      </c>
      <c r="O143" s="24">
        <v>2.253367849834269E-3</v>
      </c>
      <c r="P143" s="24">
        <v>5.1639777949432277E-3</v>
      </c>
      <c r="Q143" s="24">
        <v>0</v>
      </c>
      <c r="R143" s="24">
        <v>0</v>
      </c>
      <c r="S143" s="203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3.1335844514415859E-2</v>
      </c>
      <c r="E144" s="13">
        <v>1.3916018697514918E-2</v>
      </c>
      <c r="F144" s="13">
        <v>5.0596442562694112E-2</v>
      </c>
      <c r="G144" s="13">
        <v>2.1221826554561212E-2</v>
      </c>
      <c r="H144" s="13">
        <v>1.64395284750549E-2</v>
      </c>
      <c r="I144" s="13">
        <v>1.64395284750549E-2</v>
      </c>
      <c r="J144" s="13">
        <v>0</v>
      </c>
      <c r="K144" s="13">
        <v>2.1479315980594767E-2</v>
      </c>
      <c r="L144" s="13">
        <v>3.8388902960472357E-2</v>
      </c>
      <c r="M144" s="13">
        <v>0</v>
      </c>
      <c r="N144" s="13">
        <v>0</v>
      </c>
      <c r="O144" s="13">
        <v>8.7368058798097687E-3</v>
      </c>
      <c r="P144" s="13">
        <v>2.3833743668968742E-2</v>
      </c>
      <c r="Q144" s="13">
        <v>0</v>
      </c>
      <c r="R144" s="13">
        <v>0</v>
      </c>
      <c r="S144" s="15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263</v>
      </c>
      <c r="C145" s="29"/>
      <c r="D145" s="13">
        <v>3.3258155467734474E-2</v>
      </c>
      <c r="E145" s="13">
        <v>-1.9664763234103599E-2</v>
      </c>
      <c r="F145" s="13">
        <v>1.9107072301529637E-3</v>
      </c>
      <c r="G145" s="13">
        <v>-2.4806911629317918E-2</v>
      </c>
      <c r="H145" s="13">
        <v>-4.7686974847147567E-3</v>
      </c>
      <c r="I145" s="13">
        <v>-4.7686974847147567E-3</v>
      </c>
      <c r="J145" s="13">
        <v>1.9107072301529637E-3</v>
      </c>
      <c r="K145" s="13">
        <v>2.1948921374755903E-2</v>
      </c>
      <c r="L145" s="13">
        <v>1.0409738690086101E-2</v>
      </c>
      <c r="M145" s="13">
        <v>-3.8165721059053248E-2</v>
      </c>
      <c r="N145" s="13">
        <v>-3.8165721059053248E-2</v>
      </c>
      <c r="O145" s="13">
        <v>3.3637879625774358E-2</v>
      </c>
      <c r="P145" s="13">
        <v>-0.13167738706720078</v>
      </c>
      <c r="Q145" s="13">
        <v>-0.11831857763746545</v>
      </c>
      <c r="R145" s="13">
        <v>4.1987135519359065E-2</v>
      </c>
      <c r="S145" s="15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264</v>
      </c>
      <c r="C146" s="47"/>
      <c r="D146" s="45">
        <v>0.96</v>
      </c>
      <c r="E146" s="45">
        <v>0.38</v>
      </c>
      <c r="F146" s="45">
        <v>0.17</v>
      </c>
      <c r="G146" s="45">
        <v>0.51</v>
      </c>
      <c r="H146" s="45">
        <v>0</v>
      </c>
      <c r="I146" s="45">
        <v>0</v>
      </c>
      <c r="J146" s="45">
        <v>0.17</v>
      </c>
      <c r="K146" s="45">
        <v>0.67</v>
      </c>
      <c r="L146" s="45">
        <v>0.38</v>
      </c>
      <c r="M146" s="45">
        <v>0.84</v>
      </c>
      <c r="N146" s="45">
        <v>0.84</v>
      </c>
      <c r="O146" s="45">
        <v>0.97</v>
      </c>
      <c r="P146" s="45">
        <v>3.2</v>
      </c>
      <c r="Q146" s="45">
        <v>2.87</v>
      </c>
      <c r="R146" s="45">
        <v>1.18</v>
      </c>
      <c r="S146" s="15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BM147" s="55"/>
    </row>
    <row r="148" spans="1:65" ht="15">
      <c r="B148" s="8" t="s">
        <v>609</v>
      </c>
      <c r="BM148" s="28" t="s">
        <v>67</v>
      </c>
    </row>
    <row r="149" spans="1:65" ht="15">
      <c r="A149" s="25" t="s">
        <v>19</v>
      </c>
      <c r="B149" s="18" t="s">
        <v>112</v>
      </c>
      <c r="C149" s="15" t="s">
        <v>113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5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228</v>
      </c>
      <c r="C150" s="9" t="s">
        <v>228</v>
      </c>
      <c r="D150" s="151" t="s">
        <v>232</v>
      </c>
      <c r="E150" s="152" t="s">
        <v>233</v>
      </c>
      <c r="F150" s="152" t="s">
        <v>234</v>
      </c>
      <c r="G150" s="152" t="s">
        <v>237</v>
      </c>
      <c r="H150" s="152" t="s">
        <v>238</v>
      </c>
      <c r="I150" s="152" t="s">
        <v>239</v>
      </c>
      <c r="J150" s="152" t="s">
        <v>240</v>
      </c>
      <c r="K150" s="152" t="s">
        <v>280</v>
      </c>
      <c r="L150" s="152" t="s">
        <v>243</v>
      </c>
      <c r="M150" s="152" t="s">
        <v>244</v>
      </c>
      <c r="N150" s="152" t="s">
        <v>245</v>
      </c>
      <c r="O150" s="152" t="s">
        <v>248</v>
      </c>
      <c r="P150" s="152" t="s">
        <v>250</v>
      </c>
      <c r="Q150" s="152" t="s">
        <v>251</v>
      </c>
      <c r="R150" s="15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321</v>
      </c>
      <c r="E151" s="11" t="s">
        <v>281</v>
      </c>
      <c r="F151" s="11" t="s">
        <v>321</v>
      </c>
      <c r="G151" s="11" t="s">
        <v>281</v>
      </c>
      <c r="H151" s="11" t="s">
        <v>281</v>
      </c>
      <c r="I151" s="11" t="s">
        <v>281</v>
      </c>
      <c r="J151" s="11" t="s">
        <v>281</v>
      </c>
      <c r="K151" s="11" t="s">
        <v>281</v>
      </c>
      <c r="L151" s="11" t="s">
        <v>281</v>
      </c>
      <c r="M151" s="11" t="s">
        <v>321</v>
      </c>
      <c r="N151" s="11" t="s">
        <v>321</v>
      </c>
      <c r="O151" s="11" t="s">
        <v>281</v>
      </c>
      <c r="P151" s="11" t="s">
        <v>321</v>
      </c>
      <c r="Q151" s="11" t="s">
        <v>321</v>
      </c>
      <c r="R151" s="15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322</v>
      </c>
      <c r="E152" s="26" t="s">
        <v>323</v>
      </c>
      <c r="F152" s="26" t="s">
        <v>324</v>
      </c>
      <c r="G152" s="26" t="s">
        <v>324</v>
      </c>
      <c r="H152" s="26" t="s">
        <v>324</v>
      </c>
      <c r="I152" s="26" t="s">
        <v>324</v>
      </c>
      <c r="J152" s="26" t="s">
        <v>324</v>
      </c>
      <c r="K152" s="26" t="s">
        <v>324</v>
      </c>
      <c r="L152" s="26" t="s">
        <v>325</v>
      </c>
      <c r="M152" s="26" t="s">
        <v>325</v>
      </c>
      <c r="N152" s="26" t="s">
        <v>305</v>
      </c>
      <c r="O152" s="26" t="s">
        <v>325</v>
      </c>
      <c r="P152" s="26" t="s">
        <v>305</v>
      </c>
      <c r="Q152" s="26" t="s">
        <v>324</v>
      </c>
      <c r="R152" s="15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12">
        <v>5.8999999999999997E-2</v>
      </c>
      <c r="E153" s="222" t="s">
        <v>96</v>
      </c>
      <c r="F153" s="222">
        <v>0.08</v>
      </c>
      <c r="G153" s="212">
        <v>7.0000000000000007E-2</v>
      </c>
      <c r="H153" s="212">
        <v>7.0000000000000007E-2</v>
      </c>
      <c r="I153" s="212">
        <v>0.06</v>
      </c>
      <c r="J153" s="212">
        <v>0.06</v>
      </c>
      <c r="K153" s="212">
        <v>7.0000000000000007E-2</v>
      </c>
      <c r="L153" s="222">
        <v>4.4581920784445485E-2</v>
      </c>
      <c r="M153" s="212">
        <v>0.08</v>
      </c>
      <c r="N153" s="222">
        <v>0.09</v>
      </c>
      <c r="O153" s="222" t="s">
        <v>302</v>
      </c>
      <c r="P153" s="222" t="s">
        <v>107</v>
      </c>
      <c r="Q153" s="212">
        <v>0.08</v>
      </c>
      <c r="R153" s="203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13">
        <v>1</v>
      </c>
    </row>
    <row r="154" spans="1:65">
      <c r="A154" s="30"/>
      <c r="B154" s="19">
        <v>1</v>
      </c>
      <c r="C154" s="9">
        <v>2</v>
      </c>
      <c r="D154" s="24">
        <v>6.3E-2</v>
      </c>
      <c r="E154" s="223" t="s">
        <v>96</v>
      </c>
      <c r="F154" s="223">
        <v>0.09</v>
      </c>
      <c r="G154" s="24">
        <v>0.06</v>
      </c>
      <c r="H154" s="24">
        <v>7.0000000000000007E-2</v>
      </c>
      <c r="I154" s="24">
        <v>0.08</v>
      </c>
      <c r="J154" s="24">
        <v>7.0000000000000007E-2</v>
      </c>
      <c r="K154" s="24">
        <v>7.0000000000000007E-2</v>
      </c>
      <c r="L154" s="223">
        <v>4.2114163556537722E-2</v>
      </c>
      <c r="M154" s="24">
        <v>0.06</v>
      </c>
      <c r="N154" s="223">
        <v>0.09</v>
      </c>
      <c r="O154" s="223" t="s">
        <v>302</v>
      </c>
      <c r="P154" s="223" t="s">
        <v>107</v>
      </c>
      <c r="Q154" s="24">
        <v>7.0000000000000007E-2</v>
      </c>
      <c r="R154" s="203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13">
        <v>21</v>
      </c>
    </row>
    <row r="155" spans="1:65">
      <c r="A155" s="30"/>
      <c r="B155" s="19">
        <v>1</v>
      </c>
      <c r="C155" s="9">
        <v>3</v>
      </c>
      <c r="D155" s="24">
        <v>6.2E-2</v>
      </c>
      <c r="E155" s="223" t="s">
        <v>96</v>
      </c>
      <c r="F155" s="223">
        <v>0.09</v>
      </c>
      <c r="G155" s="24">
        <v>7.0000000000000007E-2</v>
      </c>
      <c r="H155" s="24">
        <v>7.0000000000000007E-2</v>
      </c>
      <c r="I155" s="24">
        <v>0.09</v>
      </c>
      <c r="J155" s="24">
        <v>0.06</v>
      </c>
      <c r="K155" s="24">
        <v>7.0000000000000007E-2</v>
      </c>
      <c r="L155" s="223">
        <v>5.4448721369278238E-2</v>
      </c>
      <c r="M155" s="24">
        <v>0.08</v>
      </c>
      <c r="N155" s="223">
        <v>0.09</v>
      </c>
      <c r="O155" s="223" t="s">
        <v>302</v>
      </c>
      <c r="P155" s="223" t="s">
        <v>107</v>
      </c>
      <c r="Q155" s="24">
        <v>7.0000000000000007E-2</v>
      </c>
      <c r="R155" s="203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13">
        <v>16</v>
      </c>
    </row>
    <row r="156" spans="1:65">
      <c r="A156" s="30"/>
      <c r="B156" s="19">
        <v>1</v>
      </c>
      <c r="C156" s="9">
        <v>4</v>
      </c>
      <c r="D156" s="24"/>
      <c r="E156" s="223" t="s">
        <v>96</v>
      </c>
      <c r="F156" s="223">
        <v>0.12</v>
      </c>
      <c r="G156" s="24">
        <v>7.0000000000000007E-2</v>
      </c>
      <c r="H156" s="24">
        <v>7.0000000000000007E-2</v>
      </c>
      <c r="I156" s="24">
        <v>7.0000000000000007E-2</v>
      </c>
      <c r="J156" s="24">
        <v>0.06</v>
      </c>
      <c r="K156" s="24">
        <v>7.0000000000000007E-2</v>
      </c>
      <c r="L156" s="223">
        <v>3.4890243401193538E-2</v>
      </c>
      <c r="M156" s="24">
        <v>0.08</v>
      </c>
      <c r="N156" s="223">
        <v>0.08</v>
      </c>
      <c r="O156" s="223" t="s">
        <v>302</v>
      </c>
      <c r="P156" s="223" t="s">
        <v>107</v>
      </c>
      <c r="Q156" s="24">
        <v>7.0000000000000007E-2</v>
      </c>
      <c r="R156" s="203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13">
        <v>6.9708333333333344E-2</v>
      </c>
    </row>
    <row r="157" spans="1:65">
      <c r="A157" s="30"/>
      <c r="B157" s="19">
        <v>1</v>
      </c>
      <c r="C157" s="9">
        <v>5</v>
      </c>
      <c r="D157" s="24">
        <v>8.8999999999999996E-2</v>
      </c>
      <c r="E157" s="223" t="s">
        <v>96</v>
      </c>
      <c r="F157" s="223">
        <v>0.11</v>
      </c>
      <c r="G157" s="24">
        <v>7.0000000000000007E-2</v>
      </c>
      <c r="H157" s="24">
        <v>7.0000000000000007E-2</v>
      </c>
      <c r="I157" s="24">
        <v>0.06</v>
      </c>
      <c r="J157" s="24">
        <v>0.06</v>
      </c>
      <c r="K157" s="24">
        <v>7.0000000000000007E-2</v>
      </c>
      <c r="L157" s="223">
        <v>3.81232528934973E-2</v>
      </c>
      <c r="M157" s="24">
        <v>7.0000000000000007E-2</v>
      </c>
      <c r="N157" s="223">
        <v>7.0000000000000007E-2</v>
      </c>
      <c r="O157" s="223" t="s">
        <v>302</v>
      </c>
      <c r="P157" s="223" t="s">
        <v>107</v>
      </c>
      <c r="Q157" s="24">
        <v>7.0000000000000007E-2</v>
      </c>
      <c r="R157" s="203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13">
        <v>82</v>
      </c>
    </row>
    <row r="158" spans="1:65">
      <c r="A158" s="30"/>
      <c r="B158" s="19">
        <v>1</v>
      </c>
      <c r="C158" s="9">
        <v>6</v>
      </c>
      <c r="D158" s="24">
        <v>8.2000000000000003E-2</v>
      </c>
      <c r="E158" s="223" t="s">
        <v>96</v>
      </c>
      <c r="F158" s="223">
        <v>0.12</v>
      </c>
      <c r="G158" s="24">
        <v>0.06</v>
      </c>
      <c r="H158" s="24">
        <v>7.0000000000000007E-2</v>
      </c>
      <c r="I158" s="24">
        <v>0.06</v>
      </c>
      <c r="J158" s="24">
        <v>7.0000000000000007E-2</v>
      </c>
      <c r="K158" s="24">
        <v>7.0000000000000007E-2</v>
      </c>
      <c r="L158" s="223">
        <v>4.4404859599748804E-2</v>
      </c>
      <c r="M158" s="24">
        <v>7.0000000000000007E-2</v>
      </c>
      <c r="N158" s="223">
        <v>0.08</v>
      </c>
      <c r="O158" s="223" t="s">
        <v>302</v>
      </c>
      <c r="P158" s="223" t="s">
        <v>107</v>
      </c>
      <c r="Q158" s="24">
        <v>0.08</v>
      </c>
      <c r="R158" s="203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56"/>
    </row>
    <row r="159" spans="1:65">
      <c r="A159" s="30"/>
      <c r="B159" s="20" t="s">
        <v>260</v>
      </c>
      <c r="C159" s="12"/>
      <c r="D159" s="214">
        <v>7.1000000000000008E-2</v>
      </c>
      <c r="E159" s="214" t="s">
        <v>661</v>
      </c>
      <c r="F159" s="214">
        <v>0.10166666666666667</v>
      </c>
      <c r="G159" s="214">
        <v>6.6666666666666666E-2</v>
      </c>
      <c r="H159" s="214">
        <v>7.0000000000000007E-2</v>
      </c>
      <c r="I159" s="214">
        <v>7.0000000000000007E-2</v>
      </c>
      <c r="J159" s="214">
        <v>6.3333333333333339E-2</v>
      </c>
      <c r="K159" s="214">
        <v>7.0000000000000007E-2</v>
      </c>
      <c r="L159" s="214">
        <v>4.3093860267450185E-2</v>
      </c>
      <c r="M159" s="214">
        <v>7.3333333333333348E-2</v>
      </c>
      <c r="N159" s="214">
        <v>8.3333333333333329E-2</v>
      </c>
      <c r="O159" s="214" t="s">
        <v>661</v>
      </c>
      <c r="P159" s="214" t="s">
        <v>661</v>
      </c>
      <c r="Q159" s="214">
        <v>7.3333333333333348E-2</v>
      </c>
      <c r="R159" s="203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56"/>
    </row>
    <row r="160" spans="1:65">
      <c r="A160" s="30"/>
      <c r="B160" s="3" t="s">
        <v>261</v>
      </c>
      <c r="C160" s="29"/>
      <c r="D160" s="24">
        <v>6.3E-2</v>
      </c>
      <c r="E160" s="24" t="s">
        <v>661</v>
      </c>
      <c r="F160" s="24">
        <v>0.1</v>
      </c>
      <c r="G160" s="24">
        <v>7.0000000000000007E-2</v>
      </c>
      <c r="H160" s="24">
        <v>7.0000000000000007E-2</v>
      </c>
      <c r="I160" s="24">
        <v>6.5000000000000002E-2</v>
      </c>
      <c r="J160" s="24">
        <v>0.06</v>
      </c>
      <c r="K160" s="24">
        <v>7.0000000000000007E-2</v>
      </c>
      <c r="L160" s="24">
        <v>4.3259511578143263E-2</v>
      </c>
      <c r="M160" s="24">
        <v>7.5000000000000011E-2</v>
      </c>
      <c r="N160" s="24">
        <v>8.4999999999999992E-2</v>
      </c>
      <c r="O160" s="24" t="s">
        <v>661</v>
      </c>
      <c r="P160" s="24" t="s">
        <v>661</v>
      </c>
      <c r="Q160" s="24">
        <v>7.0000000000000007E-2</v>
      </c>
      <c r="R160" s="203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30"/>
      <c r="B161" s="3" t="s">
        <v>262</v>
      </c>
      <c r="C161" s="29"/>
      <c r="D161" s="24">
        <v>1.354621718414402E-2</v>
      </c>
      <c r="E161" s="24" t="s">
        <v>661</v>
      </c>
      <c r="F161" s="24">
        <v>1.7224014243685103E-2</v>
      </c>
      <c r="G161" s="24">
        <v>5.1639777949432277E-3</v>
      </c>
      <c r="H161" s="24">
        <v>0</v>
      </c>
      <c r="I161" s="24">
        <v>1.2649110640673452E-2</v>
      </c>
      <c r="J161" s="24">
        <v>5.1639777949432277E-3</v>
      </c>
      <c r="K161" s="24">
        <v>0</v>
      </c>
      <c r="L161" s="24">
        <v>6.7205950181964055E-3</v>
      </c>
      <c r="M161" s="24">
        <v>8.1649658092772612E-3</v>
      </c>
      <c r="N161" s="24">
        <v>8.164965809277256E-3</v>
      </c>
      <c r="O161" s="24" t="s">
        <v>661</v>
      </c>
      <c r="P161" s="24" t="s">
        <v>661</v>
      </c>
      <c r="Q161" s="24">
        <v>5.1639777949432199E-3</v>
      </c>
      <c r="R161" s="203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86</v>
      </c>
      <c r="C162" s="29"/>
      <c r="D162" s="13">
        <v>0.1907917913259721</v>
      </c>
      <c r="E162" s="13" t="s">
        <v>661</v>
      </c>
      <c r="F162" s="13">
        <v>0.16941653354444364</v>
      </c>
      <c r="G162" s="13">
        <v>7.7459666924148421E-2</v>
      </c>
      <c r="H162" s="13">
        <v>0</v>
      </c>
      <c r="I162" s="13">
        <v>0.18070158058104929</v>
      </c>
      <c r="J162" s="13">
        <v>8.1536491499103594E-2</v>
      </c>
      <c r="K162" s="13">
        <v>0</v>
      </c>
      <c r="L162" s="13">
        <v>0.15595249477505338</v>
      </c>
      <c r="M162" s="13">
        <v>0.11134044285378081</v>
      </c>
      <c r="N162" s="13">
        <v>9.7979589711327073E-2</v>
      </c>
      <c r="O162" s="13" t="s">
        <v>661</v>
      </c>
      <c r="P162" s="13" t="s">
        <v>661</v>
      </c>
      <c r="Q162" s="13">
        <v>7.0417879021952984E-2</v>
      </c>
      <c r="R162" s="15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263</v>
      </c>
      <c r="C163" s="29"/>
      <c r="D163" s="13">
        <v>1.8529587567244432E-2</v>
      </c>
      <c r="E163" s="13" t="s">
        <v>661</v>
      </c>
      <c r="F163" s="13">
        <v>0.45845786013150014</v>
      </c>
      <c r="G163" s="13">
        <v>-4.363419007770486E-2</v>
      </c>
      <c r="H163" s="13">
        <v>4.1841004184099972E-3</v>
      </c>
      <c r="I163" s="13">
        <v>4.1841004184099972E-3</v>
      </c>
      <c r="J163" s="13">
        <v>-9.1452480573819606E-2</v>
      </c>
      <c r="K163" s="13">
        <v>4.1841004184099972E-3</v>
      </c>
      <c r="L163" s="13">
        <v>-0.38179758133962682</v>
      </c>
      <c r="M163" s="13">
        <v>5.2002390914524854E-2</v>
      </c>
      <c r="N163" s="13">
        <v>0.19545726240286876</v>
      </c>
      <c r="O163" s="13" t="s">
        <v>661</v>
      </c>
      <c r="P163" s="13" t="s">
        <v>661</v>
      </c>
      <c r="Q163" s="13">
        <v>5.2002390914524854E-2</v>
      </c>
      <c r="R163" s="15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264</v>
      </c>
      <c r="C164" s="47"/>
      <c r="D164" s="45">
        <v>0.06</v>
      </c>
      <c r="E164" s="45">
        <v>3.62</v>
      </c>
      <c r="F164" s="45">
        <v>3.82</v>
      </c>
      <c r="G164" s="45">
        <v>0.47</v>
      </c>
      <c r="H164" s="45">
        <v>0.06</v>
      </c>
      <c r="I164" s="45">
        <v>0.06</v>
      </c>
      <c r="J164" s="45">
        <v>0.88</v>
      </c>
      <c r="K164" s="45">
        <v>0.06</v>
      </c>
      <c r="L164" s="45">
        <v>3.36</v>
      </c>
      <c r="M164" s="45">
        <v>0.35</v>
      </c>
      <c r="N164" s="45">
        <v>1.57</v>
      </c>
      <c r="O164" s="45">
        <v>9.75</v>
      </c>
      <c r="P164" s="45">
        <v>2.5099999999999998</v>
      </c>
      <c r="Q164" s="45">
        <v>0.35</v>
      </c>
      <c r="R164" s="15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BM165" s="55"/>
    </row>
    <row r="166" spans="1:65" ht="15">
      <c r="B166" s="8" t="s">
        <v>610</v>
      </c>
      <c r="BM166" s="28" t="s">
        <v>67</v>
      </c>
    </row>
    <row r="167" spans="1:65" ht="15">
      <c r="A167" s="25" t="s">
        <v>22</v>
      </c>
      <c r="B167" s="18" t="s">
        <v>112</v>
      </c>
      <c r="C167" s="15" t="s">
        <v>113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5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228</v>
      </c>
      <c r="C168" s="9" t="s">
        <v>228</v>
      </c>
      <c r="D168" s="151" t="s">
        <v>232</v>
      </c>
      <c r="E168" s="152" t="s">
        <v>233</v>
      </c>
      <c r="F168" s="152" t="s">
        <v>234</v>
      </c>
      <c r="G168" s="152" t="s">
        <v>237</v>
      </c>
      <c r="H168" s="152" t="s">
        <v>238</v>
      </c>
      <c r="I168" s="152" t="s">
        <v>239</v>
      </c>
      <c r="J168" s="152" t="s">
        <v>240</v>
      </c>
      <c r="K168" s="152" t="s">
        <v>280</v>
      </c>
      <c r="L168" s="152" t="s">
        <v>244</v>
      </c>
      <c r="M168" s="152" t="s">
        <v>245</v>
      </c>
      <c r="N168" s="152" t="s">
        <v>248</v>
      </c>
      <c r="O168" s="152" t="s">
        <v>250</v>
      </c>
      <c r="P168" s="152" t="s">
        <v>251</v>
      </c>
      <c r="Q168" s="15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321</v>
      </c>
      <c r="E169" s="11" t="s">
        <v>281</v>
      </c>
      <c r="F169" s="11" t="s">
        <v>321</v>
      </c>
      <c r="G169" s="11" t="s">
        <v>281</v>
      </c>
      <c r="H169" s="11" t="s">
        <v>281</v>
      </c>
      <c r="I169" s="11" t="s">
        <v>281</v>
      </c>
      <c r="J169" s="11" t="s">
        <v>281</v>
      </c>
      <c r="K169" s="11" t="s">
        <v>281</v>
      </c>
      <c r="L169" s="11" t="s">
        <v>321</v>
      </c>
      <c r="M169" s="11" t="s">
        <v>321</v>
      </c>
      <c r="N169" s="11" t="s">
        <v>281</v>
      </c>
      <c r="O169" s="11" t="s">
        <v>321</v>
      </c>
      <c r="P169" s="11" t="s">
        <v>321</v>
      </c>
      <c r="Q169" s="15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322</v>
      </c>
      <c r="E170" s="26" t="s">
        <v>323</v>
      </c>
      <c r="F170" s="26" t="s">
        <v>324</v>
      </c>
      <c r="G170" s="26" t="s">
        <v>324</v>
      </c>
      <c r="H170" s="26" t="s">
        <v>324</v>
      </c>
      <c r="I170" s="26" t="s">
        <v>324</v>
      </c>
      <c r="J170" s="26" t="s">
        <v>324</v>
      </c>
      <c r="K170" s="26" t="s">
        <v>324</v>
      </c>
      <c r="L170" s="26" t="s">
        <v>325</v>
      </c>
      <c r="M170" s="26" t="s">
        <v>305</v>
      </c>
      <c r="N170" s="26" t="s">
        <v>325</v>
      </c>
      <c r="O170" s="26" t="s">
        <v>305</v>
      </c>
      <c r="P170" s="26" t="s">
        <v>324</v>
      </c>
      <c r="Q170" s="15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5">
        <v>41.994</v>
      </c>
      <c r="E171" s="215">
        <v>49.646283384375302</v>
      </c>
      <c r="F171" s="215">
        <v>45.6</v>
      </c>
      <c r="G171" s="215">
        <v>42.7</v>
      </c>
      <c r="H171" s="215">
        <v>42.9</v>
      </c>
      <c r="I171" s="215">
        <v>46.2</v>
      </c>
      <c r="J171" s="215">
        <v>50.7</v>
      </c>
      <c r="K171" s="215">
        <v>44.5</v>
      </c>
      <c r="L171" s="228">
        <v>65.400000000000006</v>
      </c>
      <c r="M171" s="215">
        <v>42.73</v>
      </c>
      <c r="N171" s="228">
        <v>67.400000000000006</v>
      </c>
      <c r="O171" s="215">
        <v>48</v>
      </c>
      <c r="P171" s="215">
        <v>37.200000000000003</v>
      </c>
      <c r="Q171" s="216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</v>
      </c>
    </row>
    <row r="172" spans="1:65">
      <c r="A172" s="30"/>
      <c r="B172" s="19">
        <v>1</v>
      </c>
      <c r="C172" s="9">
        <v>2</v>
      </c>
      <c r="D172" s="219">
        <v>41.540999999999997</v>
      </c>
      <c r="E172" s="219">
        <v>48.902888602551123</v>
      </c>
      <c r="F172" s="219">
        <v>45.8</v>
      </c>
      <c r="G172" s="219">
        <v>42</v>
      </c>
      <c r="H172" s="219">
        <v>43.7</v>
      </c>
      <c r="I172" s="219">
        <v>47.9</v>
      </c>
      <c r="J172" s="219">
        <v>49.3</v>
      </c>
      <c r="K172" s="219">
        <v>46.9</v>
      </c>
      <c r="L172" s="229">
        <v>66</v>
      </c>
      <c r="M172" s="219">
        <v>42.59</v>
      </c>
      <c r="N172" s="229">
        <v>65.5</v>
      </c>
      <c r="O172" s="219">
        <v>47</v>
      </c>
      <c r="P172" s="219">
        <v>36.6</v>
      </c>
      <c r="Q172" s="216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22</v>
      </c>
    </row>
    <row r="173" spans="1:65">
      <c r="A173" s="30"/>
      <c r="B173" s="19">
        <v>1</v>
      </c>
      <c r="C173" s="9">
        <v>3</v>
      </c>
      <c r="D173" s="219">
        <v>39.835999999999999</v>
      </c>
      <c r="E173" s="219">
        <v>51.455289132450318</v>
      </c>
      <c r="F173" s="219">
        <v>51.1</v>
      </c>
      <c r="G173" s="219">
        <v>42.4</v>
      </c>
      <c r="H173" s="219">
        <v>42</v>
      </c>
      <c r="I173" s="219">
        <v>43.7</v>
      </c>
      <c r="J173" s="219">
        <v>54.1</v>
      </c>
      <c r="K173" s="219">
        <v>48.1</v>
      </c>
      <c r="L173" s="229">
        <v>66.8</v>
      </c>
      <c r="M173" s="219">
        <v>43.18</v>
      </c>
      <c r="N173" s="229">
        <v>68.400000000000006</v>
      </c>
      <c r="O173" s="219">
        <v>46</v>
      </c>
      <c r="P173" s="219">
        <v>36.799999999999997</v>
      </c>
      <c r="Q173" s="216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16</v>
      </c>
    </row>
    <row r="174" spans="1:65">
      <c r="A174" s="30"/>
      <c r="B174" s="19">
        <v>1</v>
      </c>
      <c r="C174" s="9">
        <v>4</v>
      </c>
      <c r="D174" s="219"/>
      <c r="E174" s="219">
        <v>49.511930366940575</v>
      </c>
      <c r="F174" s="219">
        <v>50.3</v>
      </c>
      <c r="G174" s="219">
        <v>40.1</v>
      </c>
      <c r="H174" s="219">
        <v>43.5</v>
      </c>
      <c r="I174" s="219">
        <v>45.9</v>
      </c>
      <c r="J174" s="219">
        <v>52.4</v>
      </c>
      <c r="K174" s="219">
        <v>47</v>
      </c>
      <c r="L174" s="229">
        <v>66.7</v>
      </c>
      <c r="M174" s="219">
        <v>43.3</v>
      </c>
      <c r="N174" s="229">
        <v>67.2</v>
      </c>
      <c r="O174" s="219">
        <v>46</v>
      </c>
      <c r="P174" s="219">
        <v>35.6</v>
      </c>
      <c r="Q174" s="216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18">
        <v>44.932067252375923</v>
      </c>
    </row>
    <row r="175" spans="1:65">
      <c r="A175" s="30"/>
      <c r="B175" s="19">
        <v>1</v>
      </c>
      <c r="C175" s="9">
        <v>5</v>
      </c>
      <c r="D175" s="219">
        <v>40.411999999999999</v>
      </c>
      <c r="E175" s="219">
        <v>49.740568524609039</v>
      </c>
      <c r="F175" s="219">
        <v>45.4</v>
      </c>
      <c r="G175" s="219">
        <v>42.9</v>
      </c>
      <c r="H175" s="219">
        <v>43.1</v>
      </c>
      <c r="I175" s="219">
        <v>44.7</v>
      </c>
      <c r="J175" s="219">
        <v>52.9</v>
      </c>
      <c r="K175" s="219">
        <v>47.9</v>
      </c>
      <c r="L175" s="229">
        <v>66.599999999999994</v>
      </c>
      <c r="M175" s="219">
        <v>42.7</v>
      </c>
      <c r="N175" s="229">
        <v>67.3</v>
      </c>
      <c r="O175" s="219">
        <v>47</v>
      </c>
      <c r="P175" s="219">
        <v>35.799999999999997</v>
      </c>
      <c r="Q175" s="216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83</v>
      </c>
    </row>
    <row r="176" spans="1:65">
      <c r="A176" s="30"/>
      <c r="B176" s="19">
        <v>1</v>
      </c>
      <c r="C176" s="9">
        <v>6</v>
      </c>
      <c r="D176" s="219">
        <v>41.634</v>
      </c>
      <c r="E176" s="219">
        <v>51.539078645884665</v>
      </c>
      <c r="F176" s="219">
        <v>48.7</v>
      </c>
      <c r="G176" s="219">
        <v>40.299999999999997</v>
      </c>
      <c r="H176" s="219">
        <v>42.3</v>
      </c>
      <c r="I176" s="219">
        <v>45.3</v>
      </c>
      <c r="J176" s="219">
        <v>54.9</v>
      </c>
      <c r="K176" s="219">
        <v>45.2</v>
      </c>
      <c r="L176" s="229">
        <v>65.3</v>
      </c>
      <c r="M176" s="219">
        <v>42.72</v>
      </c>
      <c r="N176" s="229">
        <v>66.599999999999994</v>
      </c>
      <c r="O176" s="219">
        <v>46</v>
      </c>
      <c r="P176" s="219">
        <v>36.6</v>
      </c>
      <c r="Q176" s="216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0"/>
    </row>
    <row r="177" spans="1:65">
      <c r="A177" s="30"/>
      <c r="B177" s="20" t="s">
        <v>260</v>
      </c>
      <c r="C177" s="12"/>
      <c r="D177" s="221">
        <v>41.083399999999997</v>
      </c>
      <c r="E177" s="221">
        <v>50.132673109468506</v>
      </c>
      <c r="F177" s="221">
        <v>47.81666666666667</v>
      </c>
      <c r="G177" s="221">
        <v>41.733333333333327</v>
      </c>
      <c r="H177" s="221">
        <v>42.916666666666664</v>
      </c>
      <c r="I177" s="221">
        <v>45.616666666666674</v>
      </c>
      <c r="J177" s="221">
        <v>52.383333333333326</v>
      </c>
      <c r="K177" s="221">
        <v>46.6</v>
      </c>
      <c r="L177" s="221">
        <v>66.13333333333334</v>
      </c>
      <c r="M177" s="221">
        <v>42.870000000000005</v>
      </c>
      <c r="N177" s="221">
        <v>67.066666666666663</v>
      </c>
      <c r="O177" s="221">
        <v>46.666666666666664</v>
      </c>
      <c r="P177" s="221">
        <v>36.43333333333333</v>
      </c>
      <c r="Q177" s="216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0"/>
    </row>
    <row r="178" spans="1:65">
      <c r="A178" s="30"/>
      <c r="B178" s="3" t="s">
        <v>261</v>
      </c>
      <c r="C178" s="29"/>
      <c r="D178" s="219">
        <v>41.540999999999997</v>
      </c>
      <c r="E178" s="219">
        <v>49.69342595449217</v>
      </c>
      <c r="F178" s="219">
        <v>47.25</v>
      </c>
      <c r="G178" s="219">
        <v>42.2</v>
      </c>
      <c r="H178" s="219">
        <v>43</v>
      </c>
      <c r="I178" s="219">
        <v>45.599999999999994</v>
      </c>
      <c r="J178" s="219">
        <v>52.65</v>
      </c>
      <c r="K178" s="219">
        <v>46.95</v>
      </c>
      <c r="L178" s="219">
        <v>66.3</v>
      </c>
      <c r="M178" s="219">
        <v>42.724999999999994</v>
      </c>
      <c r="N178" s="219">
        <v>67.25</v>
      </c>
      <c r="O178" s="219">
        <v>46.5</v>
      </c>
      <c r="P178" s="219">
        <v>36.6</v>
      </c>
      <c r="Q178" s="216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20"/>
    </row>
    <row r="179" spans="1:65">
      <c r="A179" s="30"/>
      <c r="B179" s="3" t="s">
        <v>262</v>
      </c>
      <c r="C179" s="29"/>
      <c r="D179" s="219">
        <v>0.91495016257717587</v>
      </c>
      <c r="E179" s="219">
        <v>1.0968411127514719</v>
      </c>
      <c r="F179" s="219">
        <v>2.5514048417816153</v>
      </c>
      <c r="G179" s="219">
        <v>1.2274635093014648</v>
      </c>
      <c r="H179" s="219">
        <v>0.66458006791256419</v>
      </c>
      <c r="I179" s="219">
        <v>1.4316656965460417</v>
      </c>
      <c r="J179" s="219">
        <v>2.0922874244870537</v>
      </c>
      <c r="K179" s="219">
        <v>1.4532721699667954</v>
      </c>
      <c r="L179" s="219">
        <v>0.66833125519211256</v>
      </c>
      <c r="M179" s="219">
        <v>0.29339393313427453</v>
      </c>
      <c r="N179" s="219">
        <v>0.96263527187957931</v>
      </c>
      <c r="O179" s="219">
        <v>0.81649658092772603</v>
      </c>
      <c r="P179" s="219">
        <v>0.61210020966069567</v>
      </c>
      <c r="Q179" s="216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  <c r="AT179" s="217"/>
      <c r="AU179" s="217"/>
      <c r="AV179" s="217"/>
      <c r="AW179" s="217"/>
      <c r="AX179" s="217"/>
      <c r="AY179" s="217"/>
      <c r="AZ179" s="217"/>
      <c r="BA179" s="217"/>
      <c r="BB179" s="217"/>
      <c r="BC179" s="217"/>
      <c r="BD179" s="217"/>
      <c r="BE179" s="217"/>
      <c r="BF179" s="217"/>
      <c r="BG179" s="217"/>
      <c r="BH179" s="217"/>
      <c r="BI179" s="217"/>
      <c r="BJ179" s="217"/>
      <c r="BK179" s="217"/>
      <c r="BL179" s="217"/>
      <c r="BM179" s="220"/>
    </row>
    <row r="180" spans="1:65">
      <c r="A180" s="30"/>
      <c r="B180" s="3" t="s">
        <v>86</v>
      </c>
      <c r="C180" s="29"/>
      <c r="D180" s="13">
        <v>2.227055605371454E-2</v>
      </c>
      <c r="E180" s="13">
        <v>2.1878767771996436E-2</v>
      </c>
      <c r="F180" s="13">
        <v>5.3358065704739249E-2</v>
      </c>
      <c r="G180" s="13">
        <v>2.9412064919364177E-2</v>
      </c>
      <c r="H180" s="13">
        <v>1.5485360805729651E-2</v>
      </c>
      <c r="I180" s="13">
        <v>3.1384706537362986E-2</v>
      </c>
      <c r="J180" s="13">
        <v>3.9941853474140386E-2</v>
      </c>
      <c r="K180" s="13">
        <v>3.1186098067956983E-2</v>
      </c>
      <c r="L180" s="13">
        <v>1.0105815350687185E-2</v>
      </c>
      <c r="M180" s="13">
        <v>6.8438052982102756E-3</v>
      </c>
      <c r="N180" s="13">
        <v>1.4353408626435081E-2</v>
      </c>
      <c r="O180" s="13">
        <v>1.7496355305594131E-2</v>
      </c>
      <c r="P180" s="13">
        <v>1.6800554702489361E-2</v>
      </c>
      <c r="Q180" s="15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263</v>
      </c>
      <c r="C181" s="29"/>
      <c r="D181" s="13">
        <v>-8.5655245523394319E-2</v>
      </c>
      <c r="E181" s="13">
        <v>0.11574374773102791</v>
      </c>
      <c r="F181" s="13">
        <v>6.4199125272568436E-2</v>
      </c>
      <c r="G181" s="13">
        <v>-7.1190446259145834E-2</v>
      </c>
      <c r="H181" s="13">
        <v>-4.4854392618730143E-2</v>
      </c>
      <c r="I181" s="13">
        <v>1.5236321321373314E-2</v>
      </c>
      <c r="J181" s="13">
        <v>0.1658340365045945</v>
      </c>
      <c r="K181" s="13">
        <v>3.712121096622556E-2</v>
      </c>
      <c r="L181" s="13">
        <v>0.47185156119956484</v>
      </c>
      <c r="M181" s="13">
        <v>-4.5892997551028158E-2</v>
      </c>
      <c r="N181" s="13">
        <v>0.49262365984552603</v>
      </c>
      <c r="O181" s="13">
        <v>3.8604932298079708E-2</v>
      </c>
      <c r="P181" s="13">
        <v>-0.18914629214157053</v>
      </c>
      <c r="Q181" s="15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264</v>
      </c>
      <c r="C182" s="47"/>
      <c r="D182" s="45">
        <v>1</v>
      </c>
      <c r="E182" s="45">
        <v>0.64</v>
      </c>
      <c r="F182" s="45">
        <v>0.22</v>
      </c>
      <c r="G182" s="45">
        <v>0.88</v>
      </c>
      <c r="H182" s="45">
        <v>0.67</v>
      </c>
      <c r="I182" s="45">
        <v>0.18</v>
      </c>
      <c r="J182" s="45">
        <v>1.05</v>
      </c>
      <c r="K182" s="45">
        <v>0</v>
      </c>
      <c r="L182" s="45">
        <v>3.53</v>
      </c>
      <c r="M182" s="45">
        <v>0.67</v>
      </c>
      <c r="N182" s="45">
        <v>3.7</v>
      </c>
      <c r="O182" s="45">
        <v>0.01</v>
      </c>
      <c r="P182" s="45">
        <v>1.84</v>
      </c>
      <c r="Q182" s="15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BM183" s="55"/>
    </row>
    <row r="184" spans="1:65" ht="15">
      <c r="B184" s="8" t="s">
        <v>611</v>
      </c>
      <c r="BM184" s="28" t="s">
        <v>67</v>
      </c>
    </row>
    <row r="185" spans="1:65" ht="15">
      <c r="A185" s="25" t="s">
        <v>25</v>
      </c>
      <c r="B185" s="18" t="s">
        <v>112</v>
      </c>
      <c r="C185" s="15" t="s">
        <v>113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5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228</v>
      </c>
      <c r="C186" s="9" t="s">
        <v>228</v>
      </c>
      <c r="D186" s="151" t="s">
        <v>232</v>
      </c>
      <c r="E186" s="152" t="s">
        <v>233</v>
      </c>
      <c r="F186" s="152" t="s">
        <v>234</v>
      </c>
      <c r="G186" s="152" t="s">
        <v>237</v>
      </c>
      <c r="H186" s="152" t="s">
        <v>238</v>
      </c>
      <c r="I186" s="152" t="s">
        <v>239</v>
      </c>
      <c r="J186" s="152" t="s">
        <v>240</v>
      </c>
      <c r="K186" s="152" t="s">
        <v>280</v>
      </c>
      <c r="L186" s="152" t="s">
        <v>243</v>
      </c>
      <c r="M186" s="152" t="s">
        <v>244</v>
      </c>
      <c r="N186" s="152" t="s">
        <v>245</v>
      </c>
      <c r="O186" s="152" t="s">
        <v>248</v>
      </c>
      <c r="P186" s="152" t="s">
        <v>250</v>
      </c>
      <c r="Q186" s="152" t="s">
        <v>251</v>
      </c>
      <c r="R186" s="15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321</v>
      </c>
      <c r="E187" s="11" t="s">
        <v>281</v>
      </c>
      <c r="F187" s="11" t="s">
        <v>321</v>
      </c>
      <c r="G187" s="11" t="s">
        <v>281</v>
      </c>
      <c r="H187" s="11" t="s">
        <v>281</v>
      </c>
      <c r="I187" s="11" t="s">
        <v>281</v>
      </c>
      <c r="J187" s="11" t="s">
        <v>281</v>
      </c>
      <c r="K187" s="11" t="s">
        <v>281</v>
      </c>
      <c r="L187" s="11" t="s">
        <v>281</v>
      </c>
      <c r="M187" s="11" t="s">
        <v>321</v>
      </c>
      <c r="N187" s="11" t="s">
        <v>321</v>
      </c>
      <c r="O187" s="11" t="s">
        <v>281</v>
      </c>
      <c r="P187" s="11" t="s">
        <v>321</v>
      </c>
      <c r="Q187" s="11" t="s">
        <v>321</v>
      </c>
      <c r="R187" s="15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322</v>
      </c>
      <c r="E188" s="26" t="s">
        <v>323</v>
      </c>
      <c r="F188" s="26" t="s">
        <v>324</v>
      </c>
      <c r="G188" s="26" t="s">
        <v>324</v>
      </c>
      <c r="H188" s="26" t="s">
        <v>324</v>
      </c>
      <c r="I188" s="26" t="s">
        <v>324</v>
      </c>
      <c r="J188" s="26" t="s">
        <v>324</v>
      </c>
      <c r="K188" s="26" t="s">
        <v>118</v>
      </c>
      <c r="L188" s="26" t="s">
        <v>325</v>
      </c>
      <c r="M188" s="26" t="s">
        <v>325</v>
      </c>
      <c r="N188" s="26" t="s">
        <v>305</v>
      </c>
      <c r="O188" s="26" t="s">
        <v>325</v>
      </c>
      <c r="P188" s="26" t="s">
        <v>305</v>
      </c>
      <c r="Q188" s="26" t="s">
        <v>324</v>
      </c>
      <c r="R188" s="15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5">
        <v>14.208</v>
      </c>
      <c r="E189" s="215">
        <v>14.636142883533367</v>
      </c>
      <c r="F189" s="228">
        <v>17.100000000000001</v>
      </c>
      <c r="G189" s="215">
        <v>15.9</v>
      </c>
      <c r="H189" s="215">
        <v>15.2</v>
      </c>
      <c r="I189" s="215">
        <v>14.4</v>
      </c>
      <c r="J189" s="215">
        <v>14.6</v>
      </c>
      <c r="K189" s="215">
        <v>14.5</v>
      </c>
      <c r="L189" s="215">
        <v>15.746492821817366</v>
      </c>
      <c r="M189" s="215">
        <v>15.2</v>
      </c>
      <c r="N189" s="215">
        <v>15.299999999999999</v>
      </c>
      <c r="O189" s="215">
        <v>14.8</v>
      </c>
      <c r="P189" s="228">
        <v>12.7</v>
      </c>
      <c r="Q189" s="215">
        <v>13.2</v>
      </c>
      <c r="R189" s="216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</v>
      </c>
    </row>
    <row r="190" spans="1:65">
      <c r="A190" s="30"/>
      <c r="B190" s="19">
        <v>1</v>
      </c>
      <c r="C190" s="9">
        <v>2</v>
      </c>
      <c r="D190" s="219">
        <v>14.218</v>
      </c>
      <c r="E190" s="219">
        <v>14.849820609087056</v>
      </c>
      <c r="F190" s="229">
        <v>16.2</v>
      </c>
      <c r="G190" s="219">
        <v>16</v>
      </c>
      <c r="H190" s="219">
        <v>15.400000000000002</v>
      </c>
      <c r="I190" s="219">
        <v>14.8</v>
      </c>
      <c r="J190" s="219">
        <v>14.8</v>
      </c>
      <c r="K190" s="219">
        <v>13.7</v>
      </c>
      <c r="L190" s="219">
        <v>15.56851856199723</v>
      </c>
      <c r="M190" s="219">
        <v>15.299999999999999</v>
      </c>
      <c r="N190" s="219">
        <v>16.100000000000001</v>
      </c>
      <c r="O190" s="219">
        <v>14.6</v>
      </c>
      <c r="P190" s="229">
        <v>12.5</v>
      </c>
      <c r="Q190" s="219">
        <v>13.3</v>
      </c>
      <c r="R190" s="216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4</v>
      </c>
    </row>
    <row r="191" spans="1:65">
      <c r="A191" s="30"/>
      <c r="B191" s="19">
        <v>1</v>
      </c>
      <c r="C191" s="9">
        <v>3</v>
      </c>
      <c r="D191" s="219">
        <v>14.196</v>
      </c>
      <c r="E191" s="219">
        <v>14.886300758571112</v>
      </c>
      <c r="F191" s="229">
        <v>17.100000000000001</v>
      </c>
      <c r="G191" s="219">
        <v>16.2</v>
      </c>
      <c r="H191" s="219">
        <v>15</v>
      </c>
      <c r="I191" s="219">
        <v>14.3</v>
      </c>
      <c r="J191" s="219">
        <v>14.6</v>
      </c>
      <c r="K191" s="219">
        <v>14.9</v>
      </c>
      <c r="L191" s="219">
        <v>15.224827538587681</v>
      </c>
      <c r="M191" s="219">
        <v>15.2</v>
      </c>
      <c r="N191" s="219">
        <v>15.8</v>
      </c>
      <c r="O191" s="219">
        <v>14.7</v>
      </c>
      <c r="P191" s="229">
        <v>12.8</v>
      </c>
      <c r="Q191" s="219">
        <v>13.4</v>
      </c>
      <c r="R191" s="216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16</v>
      </c>
    </row>
    <row r="192" spans="1:65">
      <c r="A192" s="30"/>
      <c r="B192" s="19">
        <v>1</v>
      </c>
      <c r="C192" s="9">
        <v>4</v>
      </c>
      <c r="D192" s="219">
        <v>14</v>
      </c>
      <c r="E192" s="219">
        <v>14.618451397663758</v>
      </c>
      <c r="F192" s="229">
        <v>17.899999999999999</v>
      </c>
      <c r="G192" s="219">
        <v>15</v>
      </c>
      <c r="H192" s="219">
        <v>15.2</v>
      </c>
      <c r="I192" s="219">
        <v>14.2</v>
      </c>
      <c r="J192" s="219">
        <v>14.8</v>
      </c>
      <c r="K192" s="219">
        <v>13.6</v>
      </c>
      <c r="L192" s="219">
        <v>15.401083701907696</v>
      </c>
      <c r="M192" s="219">
        <v>15.1</v>
      </c>
      <c r="N192" s="219">
        <v>16</v>
      </c>
      <c r="O192" s="219">
        <v>14.3</v>
      </c>
      <c r="P192" s="229">
        <v>12.5</v>
      </c>
      <c r="Q192" s="219">
        <v>13.7</v>
      </c>
      <c r="R192" s="216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14.830097230837298</v>
      </c>
    </row>
    <row r="193" spans="1:65">
      <c r="A193" s="30"/>
      <c r="B193" s="19">
        <v>1</v>
      </c>
      <c r="C193" s="9">
        <v>5</v>
      </c>
      <c r="D193" s="219">
        <v>15.087999999999999</v>
      </c>
      <c r="E193" s="219">
        <v>14.977679347553977</v>
      </c>
      <c r="F193" s="229">
        <v>17</v>
      </c>
      <c r="G193" s="219">
        <v>16.2</v>
      </c>
      <c r="H193" s="219">
        <v>15.400000000000002</v>
      </c>
      <c r="I193" s="219">
        <v>14.2</v>
      </c>
      <c r="J193" s="219">
        <v>14.9</v>
      </c>
      <c r="K193" s="219">
        <v>15.6</v>
      </c>
      <c r="L193" s="219">
        <v>15.028916071278825</v>
      </c>
      <c r="M193" s="219">
        <v>15.1</v>
      </c>
      <c r="N193" s="219">
        <v>15.5</v>
      </c>
      <c r="O193" s="219">
        <v>14.5</v>
      </c>
      <c r="P193" s="229">
        <v>12.4</v>
      </c>
      <c r="Q193" s="219">
        <v>13</v>
      </c>
      <c r="R193" s="216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18">
        <v>84</v>
      </c>
    </row>
    <row r="194" spans="1:65">
      <c r="A194" s="30"/>
      <c r="B194" s="19">
        <v>1</v>
      </c>
      <c r="C194" s="9">
        <v>6</v>
      </c>
      <c r="D194" s="219">
        <v>14.159000000000001</v>
      </c>
      <c r="E194" s="219">
        <v>15.030043808410321</v>
      </c>
      <c r="F194" s="229">
        <v>16.5</v>
      </c>
      <c r="G194" s="219">
        <v>15.2</v>
      </c>
      <c r="H194" s="219">
        <v>14.8</v>
      </c>
      <c r="I194" s="219">
        <v>14.2</v>
      </c>
      <c r="J194" s="219">
        <v>15</v>
      </c>
      <c r="K194" s="219">
        <v>13.8</v>
      </c>
      <c r="L194" s="219">
        <v>16.12972311987712</v>
      </c>
      <c r="M194" s="219">
        <v>15.2</v>
      </c>
      <c r="N194" s="219">
        <v>16.100000000000001</v>
      </c>
      <c r="O194" s="219">
        <v>14.4</v>
      </c>
      <c r="P194" s="229">
        <v>12.7</v>
      </c>
      <c r="Q194" s="219">
        <v>13.6</v>
      </c>
      <c r="R194" s="216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17"/>
      <c r="AT194" s="217"/>
      <c r="AU194" s="217"/>
      <c r="AV194" s="217"/>
      <c r="AW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J194" s="217"/>
      <c r="BK194" s="217"/>
      <c r="BL194" s="217"/>
      <c r="BM194" s="220"/>
    </row>
    <row r="195" spans="1:65">
      <c r="A195" s="30"/>
      <c r="B195" s="20" t="s">
        <v>260</v>
      </c>
      <c r="C195" s="12"/>
      <c r="D195" s="221">
        <v>14.311500000000001</v>
      </c>
      <c r="E195" s="221">
        <v>14.833073134136598</v>
      </c>
      <c r="F195" s="221">
        <v>16.966666666666665</v>
      </c>
      <c r="G195" s="221">
        <v>15.75</v>
      </c>
      <c r="H195" s="221">
        <v>15.166666666666666</v>
      </c>
      <c r="I195" s="221">
        <v>14.350000000000001</v>
      </c>
      <c r="J195" s="221">
        <v>14.783333333333333</v>
      </c>
      <c r="K195" s="221">
        <v>14.35</v>
      </c>
      <c r="L195" s="221">
        <v>15.516593635910985</v>
      </c>
      <c r="M195" s="221">
        <v>15.183333333333335</v>
      </c>
      <c r="N195" s="221">
        <v>15.800000000000002</v>
      </c>
      <c r="O195" s="221">
        <v>14.549999999999999</v>
      </c>
      <c r="P195" s="221">
        <v>12.6</v>
      </c>
      <c r="Q195" s="221">
        <v>13.366666666666665</v>
      </c>
      <c r="R195" s="216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20"/>
    </row>
    <row r="196" spans="1:65">
      <c r="A196" s="30"/>
      <c r="B196" s="3" t="s">
        <v>261</v>
      </c>
      <c r="C196" s="29"/>
      <c r="D196" s="219">
        <v>14.202</v>
      </c>
      <c r="E196" s="219">
        <v>14.868060683829084</v>
      </c>
      <c r="F196" s="219">
        <v>17.05</v>
      </c>
      <c r="G196" s="219">
        <v>15.95</v>
      </c>
      <c r="H196" s="219">
        <v>15.2</v>
      </c>
      <c r="I196" s="219">
        <v>14.25</v>
      </c>
      <c r="J196" s="219">
        <v>14.8</v>
      </c>
      <c r="K196" s="219">
        <v>14.15</v>
      </c>
      <c r="L196" s="219">
        <v>15.484801131952462</v>
      </c>
      <c r="M196" s="219">
        <v>15.2</v>
      </c>
      <c r="N196" s="219">
        <v>15.9</v>
      </c>
      <c r="O196" s="219">
        <v>14.55</v>
      </c>
      <c r="P196" s="219">
        <v>12.6</v>
      </c>
      <c r="Q196" s="219">
        <v>13.350000000000001</v>
      </c>
      <c r="R196" s="216"/>
      <c r="S196" s="217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20"/>
    </row>
    <row r="197" spans="1:65">
      <c r="A197" s="30"/>
      <c r="B197" s="3" t="s">
        <v>262</v>
      </c>
      <c r="C197" s="29"/>
      <c r="D197" s="24">
        <v>0.38885357141217014</v>
      </c>
      <c r="E197" s="24">
        <v>0.17185230564189935</v>
      </c>
      <c r="F197" s="24">
        <v>0.585377371160405</v>
      </c>
      <c r="G197" s="24">
        <v>0.52057660339281475</v>
      </c>
      <c r="H197" s="24">
        <v>0.23380903889000301</v>
      </c>
      <c r="I197" s="24">
        <v>0.23452078799117199</v>
      </c>
      <c r="J197" s="24">
        <v>0.16020819787597246</v>
      </c>
      <c r="K197" s="24">
        <v>0.79686887252546135</v>
      </c>
      <c r="L197" s="24">
        <v>0.39186145643181808</v>
      </c>
      <c r="M197" s="24">
        <v>7.5277265270907834E-2</v>
      </c>
      <c r="N197" s="24">
        <v>0.33466401061363105</v>
      </c>
      <c r="O197" s="24">
        <v>0.18708286933869689</v>
      </c>
      <c r="P197" s="24">
        <v>0.15491933384829659</v>
      </c>
      <c r="Q197" s="24">
        <v>0.25819888974716093</v>
      </c>
      <c r="R197" s="15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2.7170706872946242E-2</v>
      </c>
      <c r="E198" s="13">
        <v>1.1585751926645679E-2</v>
      </c>
      <c r="F198" s="13">
        <v>3.4501613231458061E-2</v>
      </c>
      <c r="G198" s="13">
        <v>3.3052482755099352E-2</v>
      </c>
      <c r="H198" s="13">
        <v>1.5415980586154045E-2</v>
      </c>
      <c r="I198" s="13">
        <v>1.6342912055133933E-2</v>
      </c>
      <c r="J198" s="13">
        <v>1.0837082156210088E-2</v>
      </c>
      <c r="K198" s="13">
        <v>5.5530931883307412E-2</v>
      </c>
      <c r="L198" s="13">
        <v>2.525434806289633E-2</v>
      </c>
      <c r="M198" s="13">
        <v>4.9578879431991978E-3</v>
      </c>
      <c r="N198" s="13">
        <v>2.1181266494533606E-2</v>
      </c>
      <c r="O198" s="13">
        <v>1.2857929164171609E-2</v>
      </c>
      <c r="P198" s="13">
        <v>1.2295185226055286E-2</v>
      </c>
      <c r="Q198" s="13">
        <v>1.9316625168116781E-2</v>
      </c>
      <c r="R198" s="15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263</v>
      </c>
      <c r="C199" s="29"/>
      <c r="D199" s="13">
        <v>-3.4969240104437138E-2</v>
      </c>
      <c r="E199" s="13">
        <v>2.0066647257799275E-4</v>
      </c>
      <c r="F199" s="13">
        <v>0.14406981981120404</v>
      </c>
      <c r="G199" s="13">
        <v>6.2029449628278943E-2</v>
      </c>
      <c r="H199" s="13">
        <v>2.2695025567972316E-2</v>
      </c>
      <c r="I199" s="13">
        <v>-3.2373168116456852E-2</v>
      </c>
      <c r="J199" s="13">
        <v>-3.1533102430862936E-3</v>
      </c>
      <c r="K199" s="13">
        <v>-3.2373168116456963E-2</v>
      </c>
      <c r="L199" s="13">
        <v>4.6290755508076264E-2</v>
      </c>
      <c r="M199" s="13">
        <v>2.3818866255409743E-2</v>
      </c>
      <c r="N199" s="13">
        <v>6.5400971690591225E-2</v>
      </c>
      <c r="O199" s="13">
        <v>-1.8887079867209056E-2</v>
      </c>
      <c r="P199" s="13">
        <v>-0.15037644029737685</v>
      </c>
      <c r="Q199" s="13">
        <v>-9.8679768675259627E-2</v>
      </c>
      <c r="R199" s="15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264</v>
      </c>
      <c r="C200" s="47"/>
      <c r="D200" s="45">
        <v>0.7</v>
      </c>
      <c r="E200" s="45">
        <v>0.04</v>
      </c>
      <c r="F200" s="45">
        <v>3.05</v>
      </c>
      <c r="G200" s="45">
        <v>1.33</v>
      </c>
      <c r="H200" s="45">
        <v>0.51</v>
      </c>
      <c r="I200" s="45">
        <v>0.65</v>
      </c>
      <c r="J200" s="45">
        <v>0.04</v>
      </c>
      <c r="K200" s="45">
        <v>0.65</v>
      </c>
      <c r="L200" s="45">
        <v>1</v>
      </c>
      <c r="M200" s="45">
        <v>0.53</v>
      </c>
      <c r="N200" s="45">
        <v>1.4</v>
      </c>
      <c r="O200" s="45">
        <v>0.36</v>
      </c>
      <c r="P200" s="45">
        <v>3.12</v>
      </c>
      <c r="Q200" s="45">
        <v>2.04</v>
      </c>
      <c r="R200" s="15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BM201" s="55"/>
    </row>
    <row r="202" spans="1:65" ht="15">
      <c r="B202" s="8" t="s">
        <v>612</v>
      </c>
      <c r="BM202" s="28" t="s">
        <v>67</v>
      </c>
    </row>
    <row r="203" spans="1:65" ht="15">
      <c r="A203" s="25" t="s">
        <v>51</v>
      </c>
      <c r="B203" s="18" t="s">
        <v>112</v>
      </c>
      <c r="C203" s="15" t="s">
        <v>113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5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228</v>
      </c>
      <c r="C204" s="9" t="s">
        <v>228</v>
      </c>
      <c r="D204" s="151" t="s">
        <v>232</v>
      </c>
      <c r="E204" s="152" t="s">
        <v>233</v>
      </c>
      <c r="F204" s="152" t="s">
        <v>234</v>
      </c>
      <c r="G204" s="152" t="s">
        <v>237</v>
      </c>
      <c r="H204" s="152" t="s">
        <v>238</v>
      </c>
      <c r="I204" s="152" t="s">
        <v>239</v>
      </c>
      <c r="J204" s="152" t="s">
        <v>240</v>
      </c>
      <c r="K204" s="152" t="s">
        <v>280</v>
      </c>
      <c r="L204" s="152" t="s">
        <v>243</v>
      </c>
      <c r="M204" s="152" t="s">
        <v>244</v>
      </c>
      <c r="N204" s="152" t="s">
        <v>245</v>
      </c>
      <c r="O204" s="152" t="s">
        <v>250</v>
      </c>
      <c r="P204" s="152" t="s">
        <v>251</v>
      </c>
      <c r="Q204" s="15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321</v>
      </c>
      <c r="E205" s="11" t="s">
        <v>281</v>
      </c>
      <c r="F205" s="11" t="s">
        <v>321</v>
      </c>
      <c r="G205" s="11" t="s">
        <v>281</v>
      </c>
      <c r="H205" s="11" t="s">
        <v>281</v>
      </c>
      <c r="I205" s="11" t="s">
        <v>281</v>
      </c>
      <c r="J205" s="11" t="s">
        <v>281</v>
      </c>
      <c r="K205" s="11" t="s">
        <v>281</v>
      </c>
      <c r="L205" s="11" t="s">
        <v>281</v>
      </c>
      <c r="M205" s="11" t="s">
        <v>321</v>
      </c>
      <c r="N205" s="11" t="s">
        <v>321</v>
      </c>
      <c r="O205" s="11" t="s">
        <v>321</v>
      </c>
      <c r="P205" s="11" t="s">
        <v>321</v>
      </c>
      <c r="Q205" s="15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 t="s">
        <v>322</v>
      </c>
      <c r="E206" s="26" t="s">
        <v>323</v>
      </c>
      <c r="F206" s="26" t="s">
        <v>324</v>
      </c>
      <c r="G206" s="26" t="s">
        <v>324</v>
      </c>
      <c r="H206" s="26" t="s">
        <v>324</v>
      </c>
      <c r="I206" s="26" t="s">
        <v>324</v>
      </c>
      <c r="J206" s="26" t="s">
        <v>324</v>
      </c>
      <c r="K206" s="26" t="s">
        <v>118</v>
      </c>
      <c r="L206" s="26" t="s">
        <v>325</v>
      </c>
      <c r="M206" s="26" t="s">
        <v>325</v>
      </c>
      <c r="N206" s="26" t="s">
        <v>305</v>
      </c>
      <c r="O206" s="26" t="s">
        <v>305</v>
      </c>
      <c r="P206" s="26" t="s">
        <v>324</v>
      </c>
      <c r="Q206" s="15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8">
        <v>1</v>
      </c>
      <c r="C207" s="14">
        <v>1</v>
      </c>
      <c r="D207" s="205">
        <v>98.245999999999995</v>
      </c>
      <c r="E207" s="205">
        <v>96.181018194210964</v>
      </c>
      <c r="F207" s="226">
        <v>107</v>
      </c>
      <c r="G207" s="205">
        <v>96</v>
      </c>
      <c r="H207" s="205">
        <v>97</v>
      </c>
      <c r="I207" s="205">
        <v>97</v>
      </c>
      <c r="J207" s="205">
        <v>99</v>
      </c>
      <c r="K207" s="205">
        <v>93</v>
      </c>
      <c r="L207" s="205">
        <v>104.694769840977</v>
      </c>
      <c r="M207" s="205">
        <v>97</v>
      </c>
      <c r="N207" s="205">
        <v>94</v>
      </c>
      <c r="O207" s="205">
        <v>98</v>
      </c>
      <c r="P207" s="205">
        <v>100</v>
      </c>
      <c r="Q207" s="206"/>
      <c r="R207" s="207"/>
      <c r="S207" s="207"/>
      <c r="T207" s="207"/>
      <c r="U207" s="207"/>
      <c r="V207" s="207"/>
      <c r="W207" s="207"/>
      <c r="X207" s="207"/>
      <c r="Y207" s="207"/>
      <c r="Z207" s="207"/>
      <c r="AA207" s="207"/>
      <c r="AB207" s="207"/>
      <c r="AC207" s="207"/>
      <c r="AD207" s="207"/>
      <c r="AE207" s="207"/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  <c r="BI207" s="207"/>
      <c r="BJ207" s="207"/>
      <c r="BK207" s="207"/>
      <c r="BL207" s="207"/>
      <c r="BM207" s="208">
        <v>1</v>
      </c>
    </row>
    <row r="208" spans="1:65">
      <c r="A208" s="30"/>
      <c r="B208" s="19">
        <v>1</v>
      </c>
      <c r="C208" s="9">
        <v>2</v>
      </c>
      <c r="D208" s="209">
        <v>97.53</v>
      </c>
      <c r="E208" s="209">
        <v>97.493203263689139</v>
      </c>
      <c r="F208" s="227">
        <v>103</v>
      </c>
      <c r="G208" s="209">
        <v>95</v>
      </c>
      <c r="H208" s="209">
        <v>97</v>
      </c>
      <c r="I208" s="209">
        <v>97</v>
      </c>
      <c r="J208" s="209">
        <v>100</v>
      </c>
      <c r="K208" s="209">
        <v>90</v>
      </c>
      <c r="L208" s="209">
        <v>102.94036265662599</v>
      </c>
      <c r="M208" s="209">
        <v>97</v>
      </c>
      <c r="N208" s="209">
        <v>94</v>
      </c>
      <c r="O208" s="209">
        <v>96</v>
      </c>
      <c r="P208" s="209">
        <v>98.4</v>
      </c>
      <c r="Q208" s="206"/>
      <c r="R208" s="207"/>
      <c r="S208" s="207"/>
      <c r="T208" s="207"/>
      <c r="U208" s="207"/>
      <c r="V208" s="207"/>
      <c r="W208" s="207"/>
      <c r="X208" s="207"/>
      <c r="Y208" s="207"/>
      <c r="Z208" s="207"/>
      <c r="AA208" s="207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08">
        <v>24</v>
      </c>
    </row>
    <row r="209" spans="1:65">
      <c r="A209" s="30"/>
      <c r="B209" s="19">
        <v>1</v>
      </c>
      <c r="C209" s="9">
        <v>3</v>
      </c>
      <c r="D209" s="209">
        <v>93.509</v>
      </c>
      <c r="E209" s="209">
        <v>97.297956688236368</v>
      </c>
      <c r="F209" s="227">
        <v>105</v>
      </c>
      <c r="G209" s="209">
        <v>96</v>
      </c>
      <c r="H209" s="209">
        <v>96</v>
      </c>
      <c r="I209" s="209">
        <v>95</v>
      </c>
      <c r="J209" s="209">
        <v>100</v>
      </c>
      <c r="K209" s="209">
        <v>95</v>
      </c>
      <c r="L209" s="209">
        <v>100.36981322436399</v>
      </c>
      <c r="M209" s="209">
        <v>95</v>
      </c>
      <c r="N209" s="209">
        <v>94</v>
      </c>
      <c r="O209" s="209">
        <v>97</v>
      </c>
      <c r="P209" s="209">
        <v>97.9</v>
      </c>
      <c r="Q209" s="206"/>
      <c r="R209" s="207"/>
      <c r="S209" s="207"/>
      <c r="T209" s="207"/>
      <c r="U209" s="207"/>
      <c r="V209" s="207"/>
      <c r="W209" s="207"/>
      <c r="X209" s="207"/>
      <c r="Y209" s="207"/>
      <c r="Z209" s="207"/>
      <c r="AA209" s="207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8">
        <v>16</v>
      </c>
    </row>
    <row r="210" spans="1:65">
      <c r="A210" s="30"/>
      <c r="B210" s="19">
        <v>1</v>
      </c>
      <c r="C210" s="9">
        <v>4</v>
      </c>
      <c r="D210" s="232">
        <v>86.1</v>
      </c>
      <c r="E210" s="209">
        <v>95.575034810656106</v>
      </c>
      <c r="F210" s="227">
        <v>111</v>
      </c>
      <c r="G210" s="209">
        <v>94</v>
      </c>
      <c r="H210" s="209">
        <v>96</v>
      </c>
      <c r="I210" s="209">
        <v>96</v>
      </c>
      <c r="J210" s="209">
        <v>99</v>
      </c>
      <c r="K210" s="209">
        <v>89</v>
      </c>
      <c r="L210" s="209">
        <v>102.47260129881499</v>
      </c>
      <c r="M210" s="209">
        <v>96</v>
      </c>
      <c r="N210" s="209">
        <v>94</v>
      </c>
      <c r="O210" s="209">
        <v>97</v>
      </c>
      <c r="P210" s="209">
        <v>98.4</v>
      </c>
      <c r="Q210" s="206"/>
      <c r="R210" s="207"/>
      <c r="S210" s="207"/>
      <c r="T210" s="207"/>
      <c r="U210" s="207"/>
      <c r="V210" s="207"/>
      <c r="W210" s="207"/>
      <c r="X210" s="207"/>
      <c r="Y210" s="207"/>
      <c r="Z210" s="207"/>
      <c r="AA210" s="207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8">
        <v>96.6017497758898</v>
      </c>
    </row>
    <row r="211" spans="1:65">
      <c r="A211" s="30"/>
      <c r="B211" s="19">
        <v>1</v>
      </c>
      <c r="C211" s="9">
        <v>5</v>
      </c>
      <c r="D211" s="209">
        <v>95.905000000000001</v>
      </c>
      <c r="E211" s="209">
        <v>96.87478499797362</v>
      </c>
      <c r="F211" s="227">
        <v>106</v>
      </c>
      <c r="G211" s="209">
        <v>95</v>
      </c>
      <c r="H211" s="209">
        <v>97</v>
      </c>
      <c r="I211" s="209">
        <v>95</v>
      </c>
      <c r="J211" s="209">
        <v>99</v>
      </c>
      <c r="K211" s="209">
        <v>94</v>
      </c>
      <c r="L211" s="209">
        <v>99.137132531965705</v>
      </c>
      <c r="M211" s="209">
        <v>96</v>
      </c>
      <c r="N211" s="209">
        <v>95</v>
      </c>
      <c r="O211" s="209">
        <v>95</v>
      </c>
      <c r="P211" s="209">
        <v>97.7</v>
      </c>
      <c r="Q211" s="206"/>
      <c r="R211" s="207"/>
      <c r="S211" s="207"/>
      <c r="T211" s="207"/>
      <c r="U211" s="207"/>
      <c r="V211" s="207"/>
      <c r="W211" s="207"/>
      <c r="X211" s="207"/>
      <c r="Y211" s="207"/>
      <c r="Z211" s="207"/>
      <c r="AA211" s="207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08">
        <v>85</v>
      </c>
    </row>
    <row r="212" spans="1:65">
      <c r="A212" s="30"/>
      <c r="B212" s="19">
        <v>1</v>
      </c>
      <c r="C212" s="9">
        <v>6</v>
      </c>
      <c r="D212" s="209">
        <v>97.016000000000005</v>
      </c>
      <c r="E212" s="209">
        <v>97.827553638739573</v>
      </c>
      <c r="F212" s="227">
        <v>103</v>
      </c>
      <c r="G212" s="209">
        <v>94</v>
      </c>
      <c r="H212" s="209">
        <v>96</v>
      </c>
      <c r="I212" s="209">
        <v>93</v>
      </c>
      <c r="J212" s="209">
        <v>100</v>
      </c>
      <c r="K212" s="209">
        <v>89</v>
      </c>
      <c r="L212" s="209">
        <v>102.214552717812</v>
      </c>
      <c r="M212" s="209">
        <v>97</v>
      </c>
      <c r="N212" s="209">
        <v>94</v>
      </c>
      <c r="O212" s="209">
        <v>97</v>
      </c>
      <c r="P212" s="209">
        <v>99.2</v>
      </c>
      <c r="Q212" s="206"/>
      <c r="R212" s="207"/>
      <c r="S212" s="207"/>
      <c r="T212" s="207"/>
      <c r="U212" s="207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10"/>
    </row>
    <row r="213" spans="1:65">
      <c r="A213" s="30"/>
      <c r="B213" s="20" t="s">
        <v>260</v>
      </c>
      <c r="C213" s="12"/>
      <c r="D213" s="211">
        <v>94.717666666666659</v>
      </c>
      <c r="E213" s="211">
        <v>96.874925265584295</v>
      </c>
      <c r="F213" s="211">
        <v>105.83333333333333</v>
      </c>
      <c r="G213" s="211">
        <v>95</v>
      </c>
      <c r="H213" s="211">
        <v>96.5</v>
      </c>
      <c r="I213" s="211">
        <v>95.5</v>
      </c>
      <c r="J213" s="211">
        <v>99.5</v>
      </c>
      <c r="K213" s="211">
        <v>91.666666666666671</v>
      </c>
      <c r="L213" s="211">
        <v>101.97153871175995</v>
      </c>
      <c r="M213" s="211">
        <v>96.333333333333329</v>
      </c>
      <c r="N213" s="211">
        <v>94.166666666666671</v>
      </c>
      <c r="O213" s="211">
        <v>96.666666666666671</v>
      </c>
      <c r="P213" s="211">
        <v>98.600000000000009</v>
      </c>
      <c r="Q213" s="206"/>
      <c r="R213" s="207"/>
      <c r="S213" s="207"/>
      <c r="T213" s="207"/>
      <c r="U213" s="207"/>
      <c r="V213" s="207"/>
      <c r="W213" s="207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10"/>
    </row>
    <row r="214" spans="1:65">
      <c r="A214" s="30"/>
      <c r="B214" s="3" t="s">
        <v>261</v>
      </c>
      <c r="C214" s="29"/>
      <c r="D214" s="209">
        <v>96.460499999999996</v>
      </c>
      <c r="E214" s="209">
        <v>97.086370843104987</v>
      </c>
      <c r="F214" s="209">
        <v>105.5</v>
      </c>
      <c r="G214" s="209">
        <v>95</v>
      </c>
      <c r="H214" s="209">
        <v>96.5</v>
      </c>
      <c r="I214" s="209">
        <v>95.5</v>
      </c>
      <c r="J214" s="209">
        <v>99.5</v>
      </c>
      <c r="K214" s="209">
        <v>91.5</v>
      </c>
      <c r="L214" s="209">
        <v>102.3435770083135</v>
      </c>
      <c r="M214" s="209">
        <v>96.5</v>
      </c>
      <c r="N214" s="209">
        <v>94</v>
      </c>
      <c r="O214" s="209">
        <v>97</v>
      </c>
      <c r="P214" s="209">
        <v>98.4</v>
      </c>
      <c r="Q214" s="206"/>
      <c r="R214" s="207"/>
      <c r="S214" s="207"/>
      <c r="T214" s="207"/>
      <c r="U214" s="207"/>
      <c r="V214" s="207"/>
      <c r="W214" s="207"/>
      <c r="X214" s="207"/>
      <c r="Y214" s="207"/>
      <c r="Z214" s="207"/>
      <c r="AA214" s="207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10"/>
    </row>
    <row r="215" spans="1:65">
      <c r="A215" s="30"/>
      <c r="B215" s="3" t="s">
        <v>262</v>
      </c>
      <c r="C215" s="29"/>
      <c r="D215" s="219">
        <v>4.5337733806032565</v>
      </c>
      <c r="E215" s="219">
        <v>0.85322286924605717</v>
      </c>
      <c r="F215" s="219">
        <v>2.9944392908634274</v>
      </c>
      <c r="G215" s="219">
        <v>0.89442719099991586</v>
      </c>
      <c r="H215" s="219">
        <v>0.54772255750516607</v>
      </c>
      <c r="I215" s="219">
        <v>1.51657508881031</v>
      </c>
      <c r="J215" s="219">
        <v>0.54772255750516607</v>
      </c>
      <c r="K215" s="219">
        <v>2.6583202716502514</v>
      </c>
      <c r="L215" s="219">
        <v>1.9628606711428074</v>
      </c>
      <c r="M215" s="219">
        <v>0.81649658092772603</v>
      </c>
      <c r="N215" s="219">
        <v>0.40824829046386302</v>
      </c>
      <c r="O215" s="219">
        <v>1.0327955589886446</v>
      </c>
      <c r="P215" s="219">
        <v>0.86023252670426109</v>
      </c>
      <c r="Q215" s="216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0"/>
    </row>
    <row r="216" spans="1:65">
      <c r="A216" s="30"/>
      <c r="B216" s="3" t="s">
        <v>86</v>
      </c>
      <c r="C216" s="29"/>
      <c r="D216" s="13">
        <v>4.7866185265718716E-2</v>
      </c>
      <c r="E216" s="13">
        <v>8.8074686706279444E-3</v>
      </c>
      <c r="F216" s="13">
        <v>2.8293914559339474E-2</v>
      </c>
      <c r="G216" s="13">
        <v>9.4150230631570089E-3</v>
      </c>
      <c r="H216" s="13">
        <v>5.6758814249240012E-3</v>
      </c>
      <c r="I216" s="13">
        <v>1.5880367422097488E-2</v>
      </c>
      <c r="J216" s="13">
        <v>5.5047493216599606E-3</v>
      </c>
      <c r="K216" s="13">
        <v>2.8999857508911833E-2</v>
      </c>
      <c r="L216" s="13">
        <v>1.924910319036344E-2</v>
      </c>
      <c r="M216" s="13">
        <v>8.4757430546130736E-3</v>
      </c>
      <c r="N216" s="13">
        <v>4.3353800757224385E-3</v>
      </c>
      <c r="O216" s="13">
        <v>1.0684091989537702E-2</v>
      </c>
      <c r="P216" s="13">
        <v>8.7244678164732359E-3</v>
      </c>
      <c r="Q216" s="15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263</v>
      </c>
      <c r="C217" s="29"/>
      <c r="D217" s="13">
        <v>-1.9503612652918778E-2</v>
      </c>
      <c r="E217" s="13">
        <v>2.8278523973763736E-3</v>
      </c>
      <c r="F217" s="13">
        <v>9.5563316180713453E-2</v>
      </c>
      <c r="G217" s="13">
        <v>-1.6580960278729573E-2</v>
      </c>
      <c r="H217" s="13">
        <v>-1.0532912304990205E-3</v>
      </c>
      <c r="I217" s="13">
        <v>-1.1405070595986055E-2</v>
      </c>
      <c r="J217" s="13">
        <v>3.0002046865962306E-2</v>
      </c>
      <c r="K217" s="13">
        <v>-5.1086891497019726E-2</v>
      </c>
      <c r="L217" s="13">
        <v>5.5586870303361291E-2</v>
      </c>
      <c r="M217" s="13">
        <v>-2.7785877914134893E-3</v>
      </c>
      <c r="N217" s="13">
        <v>-2.5207443083302028E-2</v>
      </c>
      <c r="O217" s="13">
        <v>6.7200533041567034E-4</v>
      </c>
      <c r="P217" s="13">
        <v>2.0685445437023997E-2</v>
      </c>
      <c r="Q217" s="15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264</v>
      </c>
      <c r="C218" s="47"/>
      <c r="D218" s="45">
        <v>0.67</v>
      </c>
      <c r="E218" s="45">
        <v>0.14000000000000001</v>
      </c>
      <c r="F218" s="45">
        <v>3.53</v>
      </c>
      <c r="G218" s="45">
        <v>0.56999999999999995</v>
      </c>
      <c r="H218" s="45">
        <v>0</v>
      </c>
      <c r="I218" s="45">
        <v>0.38</v>
      </c>
      <c r="J218" s="45">
        <v>1.1299999999999999</v>
      </c>
      <c r="K218" s="45">
        <v>1.83</v>
      </c>
      <c r="L218" s="45">
        <v>2.0699999999999998</v>
      </c>
      <c r="M218" s="45">
        <v>0.06</v>
      </c>
      <c r="N218" s="45">
        <v>0.88</v>
      </c>
      <c r="O218" s="45">
        <v>0.06</v>
      </c>
      <c r="P218" s="45">
        <v>0.79</v>
      </c>
      <c r="Q218" s="15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BM219" s="55"/>
    </row>
    <row r="220" spans="1:65" ht="15">
      <c r="B220" s="8" t="s">
        <v>613</v>
      </c>
      <c r="BM220" s="28" t="s">
        <v>67</v>
      </c>
    </row>
    <row r="221" spans="1:65" ht="15">
      <c r="A221" s="25" t="s">
        <v>28</v>
      </c>
      <c r="B221" s="18" t="s">
        <v>112</v>
      </c>
      <c r="C221" s="15" t="s">
        <v>113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5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228</v>
      </c>
      <c r="C222" s="9" t="s">
        <v>228</v>
      </c>
      <c r="D222" s="151" t="s">
        <v>232</v>
      </c>
      <c r="E222" s="152" t="s">
        <v>233</v>
      </c>
      <c r="F222" s="152" t="s">
        <v>234</v>
      </c>
      <c r="G222" s="152" t="s">
        <v>237</v>
      </c>
      <c r="H222" s="152" t="s">
        <v>238</v>
      </c>
      <c r="I222" s="152" t="s">
        <v>239</v>
      </c>
      <c r="J222" s="152" t="s">
        <v>240</v>
      </c>
      <c r="K222" s="152" t="s">
        <v>280</v>
      </c>
      <c r="L222" s="152" t="s">
        <v>244</v>
      </c>
      <c r="M222" s="152" t="s">
        <v>245</v>
      </c>
      <c r="N222" s="152" t="s">
        <v>248</v>
      </c>
      <c r="O222" s="152" t="s">
        <v>250</v>
      </c>
      <c r="P222" s="152" t="s">
        <v>251</v>
      </c>
      <c r="Q222" s="15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321</v>
      </c>
      <c r="E223" s="11" t="s">
        <v>281</v>
      </c>
      <c r="F223" s="11" t="s">
        <v>321</v>
      </c>
      <c r="G223" s="11" t="s">
        <v>281</v>
      </c>
      <c r="H223" s="11" t="s">
        <v>281</v>
      </c>
      <c r="I223" s="11" t="s">
        <v>281</v>
      </c>
      <c r="J223" s="11" t="s">
        <v>281</v>
      </c>
      <c r="K223" s="11" t="s">
        <v>281</v>
      </c>
      <c r="L223" s="11" t="s">
        <v>321</v>
      </c>
      <c r="M223" s="11" t="s">
        <v>321</v>
      </c>
      <c r="N223" s="11" t="s">
        <v>281</v>
      </c>
      <c r="O223" s="11" t="s">
        <v>321</v>
      </c>
      <c r="P223" s="11" t="s">
        <v>321</v>
      </c>
      <c r="Q223" s="15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322</v>
      </c>
      <c r="E224" s="26" t="s">
        <v>323</v>
      </c>
      <c r="F224" s="26" t="s">
        <v>324</v>
      </c>
      <c r="G224" s="26" t="s">
        <v>324</v>
      </c>
      <c r="H224" s="26" t="s">
        <v>324</v>
      </c>
      <c r="I224" s="26" t="s">
        <v>324</v>
      </c>
      <c r="J224" s="26" t="s">
        <v>324</v>
      </c>
      <c r="K224" s="26" t="s">
        <v>324</v>
      </c>
      <c r="L224" s="26" t="s">
        <v>325</v>
      </c>
      <c r="M224" s="26" t="s">
        <v>305</v>
      </c>
      <c r="N224" s="26" t="s">
        <v>325</v>
      </c>
      <c r="O224" s="26" t="s">
        <v>305</v>
      </c>
      <c r="P224" s="26" t="s">
        <v>324</v>
      </c>
      <c r="Q224" s="15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7.9720000000000013</v>
      </c>
      <c r="E225" s="22">
        <v>7.1720328835282592</v>
      </c>
      <c r="F225" s="22">
        <v>7.44</v>
      </c>
      <c r="G225" s="22">
        <v>7.26</v>
      </c>
      <c r="H225" s="22">
        <v>7.9300000000000006</v>
      </c>
      <c r="I225" s="22">
        <v>7.02</v>
      </c>
      <c r="J225" s="22">
        <v>7.12</v>
      </c>
      <c r="K225" s="22">
        <v>7.61</v>
      </c>
      <c r="L225" s="22">
        <v>8.14</v>
      </c>
      <c r="M225" s="22">
        <v>6.51</v>
      </c>
      <c r="N225" s="147">
        <v>11.36</v>
      </c>
      <c r="O225" s="22">
        <v>6.7</v>
      </c>
      <c r="P225" s="22">
        <v>6.84</v>
      </c>
      <c r="Q225" s="15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8.2799999999999994</v>
      </c>
      <c r="E226" s="11">
        <v>6.8992438932425859</v>
      </c>
      <c r="F226" s="11">
        <v>7.16</v>
      </c>
      <c r="G226" s="11">
        <v>7.18</v>
      </c>
      <c r="H226" s="11">
        <v>8.02</v>
      </c>
      <c r="I226" s="11">
        <v>7.21</v>
      </c>
      <c r="J226" s="11">
        <v>7.2</v>
      </c>
      <c r="K226" s="11">
        <v>7.7700000000000005</v>
      </c>
      <c r="L226" s="11">
        <v>7.94</v>
      </c>
      <c r="M226" s="11">
        <v>6.63</v>
      </c>
      <c r="N226" s="148">
        <v>11.6</v>
      </c>
      <c r="O226" s="11">
        <v>6.7</v>
      </c>
      <c r="P226" s="11">
        <v>6.84</v>
      </c>
      <c r="Q226" s="15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25</v>
      </c>
    </row>
    <row r="227" spans="1:65">
      <c r="A227" s="30"/>
      <c r="B227" s="19">
        <v>1</v>
      </c>
      <c r="C227" s="9">
        <v>3</v>
      </c>
      <c r="D227" s="11">
        <v>7.3529999999999998</v>
      </c>
      <c r="E227" s="11">
        <v>7.2302665177740089</v>
      </c>
      <c r="F227" s="11">
        <v>7.6599999999999993</v>
      </c>
      <c r="G227" s="11">
        <v>7.11</v>
      </c>
      <c r="H227" s="11">
        <v>8.06</v>
      </c>
      <c r="I227" s="11">
        <v>6.91</v>
      </c>
      <c r="J227" s="11">
        <v>7.29</v>
      </c>
      <c r="K227" s="11">
        <v>7.73</v>
      </c>
      <c r="L227" s="11">
        <v>7.95</v>
      </c>
      <c r="M227" s="11">
        <v>6.55</v>
      </c>
      <c r="N227" s="148">
        <v>11.91</v>
      </c>
      <c r="O227" s="11">
        <v>6.6</v>
      </c>
      <c r="P227" s="11">
        <v>6.83</v>
      </c>
      <c r="Q227" s="15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/>
      <c r="E228" s="11">
        <v>7.0095682406082531</v>
      </c>
      <c r="F228" s="11">
        <v>7.91</v>
      </c>
      <c r="G228" s="11">
        <v>7.12</v>
      </c>
      <c r="H228" s="11">
        <v>7.91</v>
      </c>
      <c r="I228" s="11">
        <v>7.08</v>
      </c>
      <c r="J228" s="11">
        <v>7.46</v>
      </c>
      <c r="K228" s="11">
        <v>7.75</v>
      </c>
      <c r="L228" s="11">
        <v>7.91</v>
      </c>
      <c r="M228" s="11">
        <v>6.56</v>
      </c>
      <c r="N228" s="148">
        <v>11.93</v>
      </c>
      <c r="O228" s="11">
        <v>6.8</v>
      </c>
      <c r="P228" s="11">
        <v>6.77</v>
      </c>
      <c r="Q228" s="15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7.3209596840401927</v>
      </c>
    </row>
    <row r="229" spans="1:65">
      <c r="A229" s="30"/>
      <c r="B229" s="19">
        <v>1</v>
      </c>
      <c r="C229" s="9">
        <v>5</v>
      </c>
      <c r="D229" s="11">
        <v>7.9289999999999994</v>
      </c>
      <c r="E229" s="11">
        <v>7.2693535711475761</v>
      </c>
      <c r="F229" s="11">
        <v>7.46</v>
      </c>
      <c r="G229" s="11">
        <v>7.42</v>
      </c>
      <c r="H229" s="11">
        <v>7.9300000000000006</v>
      </c>
      <c r="I229" s="11">
        <v>6.89</v>
      </c>
      <c r="J229" s="11">
        <v>7.38</v>
      </c>
      <c r="K229" s="11">
        <v>7.91</v>
      </c>
      <c r="L229" s="11">
        <v>8.11</v>
      </c>
      <c r="M229" s="149">
        <v>6.27</v>
      </c>
      <c r="N229" s="148">
        <v>11.8</v>
      </c>
      <c r="O229" s="11">
        <v>6.6</v>
      </c>
      <c r="P229" s="11">
        <v>6.63</v>
      </c>
      <c r="Q229" s="15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86</v>
      </c>
    </row>
    <row r="230" spans="1:65">
      <c r="A230" s="30"/>
      <c r="B230" s="19">
        <v>1</v>
      </c>
      <c r="C230" s="9">
        <v>6</v>
      </c>
      <c r="D230" s="11">
        <v>7.8920000000000003</v>
      </c>
      <c r="E230" s="11">
        <v>7.4034321445931681</v>
      </c>
      <c r="F230" s="11">
        <v>7.48</v>
      </c>
      <c r="G230" s="11">
        <v>7.22</v>
      </c>
      <c r="H230" s="11">
        <v>7.85</v>
      </c>
      <c r="I230" s="11">
        <v>7</v>
      </c>
      <c r="J230" s="11">
        <v>7.35</v>
      </c>
      <c r="K230" s="11">
        <v>7.74</v>
      </c>
      <c r="L230" s="11">
        <v>7.94</v>
      </c>
      <c r="M230" s="11">
        <v>6.52</v>
      </c>
      <c r="N230" s="148">
        <v>11.8</v>
      </c>
      <c r="O230" s="11">
        <v>6.7</v>
      </c>
      <c r="P230" s="11">
        <v>6.95</v>
      </c>
      <c r="Q230" s="15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260</v>
      </c>
      <c r="C231" s="12"/>
      <c r="D231" s="23">
        <v>7.8852000000000002</v>
      </c>
      <c r="E231" s="23">
        <v>7.1639828751489745</v>
      </c>
      <c r="F231" s="23">
        <v>7.5183333333333335</v>
      </c>
      <c r="G231" s="23">
        <v>7.2183333333333337</v>
      </c>
      <c r="H231" s="23">
        <v>7.95</v>
      </c>
      <c r="I231" s="23">
        <v>7.0183333333333335</v>
      </c>
      <c r="J231" s="23">
        <v>7.3000000000000007</v>
      </c>
      <c r="K231" s="23">
        <v>7.751666666666666</v>
      </c>
      <c r="L231" s="23">
        <v>7.9983333333333322</v>
      </c>
      <c r="M231" s="23">
        <v>6.506666666666665</v>
      </c>
      <c r="N231" s="23">
        <v>11.733333333333334</v>
      </c>
      <c r="O231" s="23">
        <v>6.6833333333333336</v>
      </c>
      <c r="P231" s="23">
        <v>6.81</v>
      </c>
      <c r="Q231" s="15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261</v>
      </c>
      <c r="C232" s="29"/>
      <c r="D232" s="11">
        <v>7.9289999999999994</v>
      </c>
      <c r="E232" s="11">
        <v>7.2011497006511345</v>
      </c>
      <c r="F232" s="11">
        <v>7.4700000000000006</v>
      </c>
      <c r="G232" s="11">
        <v>7.1999999999999993</v>
      </c>
      <c r="H232" s="11">
        <v>7.9300000000000006</v>
      </c>
      <c r="I232" s="11">
        <v>7.01</v>
      </c>
      <c r="J232" s="11">
        <v>7.32</v>
      </c>
      <c r="K232" s="11">
        <v>7.7450000000000001</v>
      </c>
      <c r="L232" s="11">
        <v>7.9450000000000003</v>
      </c>
      <c r="M232" s="11">
        <v>6.5350000000000001</v>
      </c>
      <c r="N232" s="11">
        <v>11.8</v>
      </c>
      <c r="O232" s="11">
        <v>6.7</v>
      </c>
      <c r="P232" s="11">
        <v>6.835</v>
      </c>
      <c r="Q232" s="15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262</v>
      </c>
      <c r="C233" s="29"/>
      <c r="D233" s="24">
        <v>0.33488908611658275</v>
      </c>
      <c r="E233" s="24">
        <v>0.18266245811787013</v>
      </c>
      <c r="F233" s="24">
        <v>0.25015328633992917</v>
      </c>
      <c r="G233" s="24">
        <v>0.1142657720696213</v>
      </c>
      <c r="H233" s="24">
        <v>7.6681158050723341E-2</v>
      </c>
      <c r="I233" s="24">
        <v>0.11754431788336975</v>
      </c>
      <c r="J233" s="24">
        <v>0.12409673645990846</v>
      </c>
      <c r="K233" s="24">
        <v>9.6003472159431072E-2</v>
      </c>
      <c r="L233" s="24">
        <v>9.9481991670184441E-2</v>
      </c>
      <c r="M233" s="24">
        <v>0.1233963802818652</v>
      </c>
      <c r="N233" s="24">
        <v>0.21722492183602413</v>
      </c>
      <c r="O233" s="24">
        <v>7.5277265270908222E-2</v>
      </c>
      <c r="P233" s="24">
        <v>0.10564090116995416</v>
      </c>
      <c r="Q233" s="203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56"/>
    </row>
    <row r="234" spans="1:65">
      <c r="A234" s="30"/>
      <c r="B234" s="3" t="s">
        <v>86</v>
      </c>
      <c r="C234" s="29"/>
      <c r="D234" s="13">
        <v>4.2470588712598629E-2</v>
      </c>
      <c r="E234" s="13">
        <v>2.549733315967365E-2</v>
      </c>
      <c r="F234" s="13">
        <v>3.3272438883608403E-2</v>
      </c>
      <c r="G234" s="13">
        <v>1.5829938407243772E-2</v>
      </c>
      <c r="H234" s="13">
        <v>9.6454286856255782E-3</v>
      </c>
      <c r="I234" s="13">
        <v>1.6748181128003289E-2</v>
      </c>
      <c r="J234" s="13">
        <v>1.6999552939713485E-2</v>
      </c>
      <c r="K234" s="13">
        <v>1.2384881379414889E-2</v>
      </c>
      <c r="L234" s="13">
        <v>1.2437840175476281E-2</v>
      </c>
      <c r="M234" s="13">
        <v>1.8964607625286664E-2</v>
      </c>
      <c r="N234" s="13">
        <v>1.8513487656479328E-2</v>
      </c>
      <c r="O234" s="13">
        <v>1.1263431212604721E-2</v>
      </c>
      <c r="P234" s="13">
        <v>1.551261397502998E-2</v>
      </c>
      <c r="Q234" s="15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263</v>
      </c>
      <c r="C235" s="29"/>
      <c r="D235" s="13">
        <v>7.7071905912808214E-2</v>
      </c>
      <c r="E235" s="13">
        <v>-2.1442108093209455E-2</v>
      </c>
      <c r="F235" s="13">
        <v>2.6960078707087831E-2</v>
      </c>
      <c r="G235" s="13">
        <v>-1.4018155424429635E-2</v>
      </c>
      <c r="H235" s="13">
        <v>8.5923204485216065E-2</v>
      </c>
      <c r="I235" s="13">
        <v>-4.1336978178774797E-2</v>
      </c>
      <c r="J235" s="13">
        <v>-2.8629694664054073E-3</v>
      </c>
      <c r="K235" s="13">
        <v>5.8832038587157021E-2</v>
      </c>
      <c r="L235" s="13">
        <v>9.2525253317515821E-2</v>
      </c>
      <c r="M235" s="13">
        <v>-0.11122763305864114</v>
      </c>
      <c r="N235" s="13">
        <v>0.60270426825490997</v>
      </c>
      <c r="O235" s="13">
        <v>-8.7096006292302741E-2</v>
      </c>
      <c r="P235" s="13">
        <v>-6.9794085214550883E-2</v>
      </c>
      <c r="Q235" s="15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264</v>
      </c>
      <c r="C236" s="47"/>
      <c r="D236" s="45">
        <v>0.9</v>
      </c>
      <c r="E236" s="45">
        <v>0.14000000000000001</v>
      </c>
      <c r="F236" s="45">
        <v>0.37</v>
      </c>
      <c r="G236" s="45">
        <v>0.06</v>
      </c>
      <c r="H236" s="45">
        <v>0.99</v>
      </c>
      <c r="I236" s="45">
        <v>0.34</v>
      </c>
      <c r="J236" s="45">
        <v>0.06</v>
      </c>
      <c r="K236" s="45">
        <v>0.71</v>
      </c>
      <c r="L236" s="45">
        <v>1.06</v>
      </c>
      <c r="M236" s="45">
        <v>1.08</v>
      </c>
      <c r="N236" s="45" t="s">
        <v>265</v>
      </c>
      <c r="O236" s="45">
        <v>0.82</v>
      </c>
      <c r="P236" s="45">
        <v>0.64</v>
      </c>
      <c r="Q236" s="15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5"/>
    </row>
    <row r="238" spans="1:65" ht="15">
      <c r="B238" s="8" t="s">
        <v>614</v>
      </c>
      <c r="BM238" s="28" t="s">
        <v>67</v>
      </c>
    </row>
    <row r="239" spans="1:65" ht="15">
      <c r="A239" s="25" t="s">
        <v>0</v>
      </c>
      <c r="B239" s="18" t="s">
        <v>112</v>
      </c>
      <c r="C239" s="15" t="s">
        <v>113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7" t="s">
        <v>227</v>
      </c>
      <c r="L239" s="17" t="s">
        <v>227</v>
      </c>
      <c r="M239" s="17" t="s">
        <v>227</v>
      </c>
      <c r="N239" s="17" t="s">
        <v>227</v>
      </c>
      <c r="O239" s="17" t="s">
        <v>227</v>
      </c>
      <c r="P239" s="17" t="s">
        <v>227</v>
      </c>
      <c r="Q239" s="17" t="s">
        <v>227</v>
      </c>
      <c r="R239" s="17" t="s">
        <v>227</v>
      </c>
      <c r="S239" s="15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228</v>
      </c>
      <c r="C240" s="9" t="s">
        <v>228</v>
      </c>
      <c r="D240" s="151" t="s">
        <v>232</v>
      </c>
      <c r="E240" s="152" t="s">
        <v>233</v>
      </c>
      <c r="F240" s="152" t="s">
        <v>234</v>
      </c>
      <c r="G240" s="152" t="s">
        <v>237</v>
      </c>
      <c r="H240" s="152" t="s">
        <v>238</v>
      </c>
      <c r="I240" s="152" t="s">
        <v>239</v>
      </c>
      <c r="J240" s="152" t="s">
        <v>240</v>
      </c>
      <c r="K240" s="152" t="s">
        <v>280</v>
      </c>
      <c r="L240" s="152" t="s">
        <v>243</v>
      </c>
      <c r="M240" s="152" t="s">
        <v>244</v>
      </c>
      <c r="N240" s="152" t="s">
        <v>245</v>
      </c>
      <c r="O240" s="152" t="s">
        <v>247</v>
      </c>
      <c r="P240" s="152" t="s">
        <v>248</v>
      </c>
      <c r="Q240" s="152" t="s">
        <v>250</v>
      </c>
      <c r="R240" s="152" t="s">
        <v>251</v>
      </c>
      <c r="S240" s="15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321</v>
      </c>
      <c r="E241" s="11" t="s">
        <v>281</v>
      </c>
      <c r="F241" s="11" t="s">
        <v>321</v>
      </c>
      <c r="G241" s="11" t="s">
        <v>281</v>
      </c>
      <c r="H241" s="11" t="s">
        <v>281</v>
      </c>
      <c r="I241" s="11" t="s">
        <v>281</v>
      </c>
      <c r="J241" s="11" t="s">
        <v>281</v>
      </c>
      <c r="K241" s="11" t="s">
        <v>281</v>
      </c>
      <c r="L241" s="11" t="s">
        <v>281</v>
      </c>
      <c r="M241" s="11" t="s">
        <v>321</v>
      </c>
      <c r="N241" s="11" t="s">
        <v>321</v>
      </c>
      <c r="O241" s="11" t="s">
        <v>321</v>
      </c>
      <c r="P241" s="11" t="s">
        <v>281</v>
      </c>
      <c r="Q241" s="11" t="s">
        <v>321</v>
      </c>
      <c r="R241" s="11" t="s">
        <v>321</v>
      </c>
      <c r="S241" s="15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 t="s">
        <v>322</v>
      </c>
      <c r="E242" s="26" t="s">
        <v>323</v>
      </c>
      <c r="F242" s="26" t="s">
        <v>324</v>
      </c>
      <c r="G242" s="26" t="s">
        <v>324</v>
      </c>
      <c r="H242" s="26" t="s">
        <v>324</v>
      </c>
      <c r="I242" s="26" t="s">
        <v>324</v>
      </c>
      <c r="J242" s="26" t="s">
        <v>324</v>
      </c>
      <c r="K242" s="26" t="s">
        <v>118</v>
      </c>
      <c r="L242" s="26" t="s">
        <v>325</v>
      </c>
      <c r="M242" s="26" t="s">
        <v>325</v>
      </c>
      <c r="N242" s="26" t="s">
        <v>305</v>
      </c>
      <c r="O242" s="26" t="s">
        <v>324</v>
      </c>
      <c r="P242" s="26" t="s">
        <v>325</v>
      </c>
      <c r="Q242" s="26" t="s">
        <v>305</v>
      </c>
      <c r="R242" s="26" t="s">
        <v>324</v>
      </c>
      <c r="S242" s="15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8">
        <v>1</v>
      </c>
      <c r="C243" s="14">
        <v>1</v>
      </c>
      <c r="D243" s="205">
        <v>52.481999999999999</v>
      </c>
      <c r="E243" s="205">
        <v>52.551676120725581</v>
      </c>
      <c r="F243" s="226">
        <v>57.9</v>
      </c>
      <c r="G243" s="205">
        <v>53.2</v>
      </c>
      <c r="H243" s="205">
        <v>53.1</v>
      </c>
      <c r="I243" s="205">
        <v>52.4</v>
      </c>
      <c r="J243" s="205">
        <v>52.7</v>
      </c>
      <c r="K243" s="205">
        <v>50.9</v>
      </c>
      <c r="L243" s="226">
        <v>59.903764889705776</v>
      </c>
      <c r="M243" s="205">
        <v>51</v>
      </c>
      <c r="N243" s="205">
        <v>49.8</v>
      </c>
      <c r="O243" s="205">
        <v>55</v>
      </c>
      <c r="P243" s="205">
        <v>54.9</v>
      </c>
      <c r="Q243" s="205">
        <v>52.8</v>
      </c>
      <c r="R243" s="205">
        <v>51.6</v>
      </c>
      <c r="S243" s="206"/>
      <c r="T243" s="207"/>
      <c r="U243" s="207"/>
      <c r="V243" s="207"/>
      <c r="W243" s="207"/>
      <c r="X243" s="207"/>
      <c r="Y243" s="207"/>
      <c r="Z243" s="207"/>
      <c r="AA243" s="207"/>
      <c r="AB243" s="207"/>
      <c r="AC243" s="207"/>
      <c r="AD243" s="207"/>
      <c r="AE243" s="207"/>
      <c r="AF243" s="207"/>
      <c r="AG243" s="207"/>
      <c r="AH243" s="207"/>
      <c r="AI243" s="207"/>
      <c r="AJ243" s="207"/>
      <c r="AK243" s="207"/>
      <c r="AL243" s="207"/>
      <c r="AM243" s="207"/>
      <c r="AN243" s="207"/>
      <c r="AO243" s="207"/>
      <c r="AP243" s="207"/>
      <c r="AQ243" s="207"/>
      <c r="AR243" s="207"/>
      <c r="AS243" s="207"/>
      <c r="AT243" s="207"/>
      <c r="AU243" s="207"/>
      <c r="AV243" s="207"/>
      <c r="AW243" s="207"/>
      <c r="AX243" s="207"/>
      <c r="AY243" s="207"/>
      <c r="AZ243" s="207"/>
      <c r="BA243" s="207"/>
      <c r="BB243" s="207"/>
      <c r="BC243" s="207"/>
      <c r="BD243" s="207"/>
      <c r="BE243" s="207"/>
      <c r="BF243" s="207"/>
      <c r="BG243" s="207"/>
      <c r="BH243" s="207"/>
      <c r="BI243" s="207"/>
      <c r="BJ243" s="207"/>
      <c r="BK243" s="207"/>
      <c r="BL243" s="207"/>
      <c r="BM243" s="208">
        <v>1</v>
      </c>
    </row>
    <row r="244" spans="1:65">
      <c r="A244" s="30"/>
      <c r="B244" s="19">
        <v>1</v>
      </c>
      <c r="C244" s="9">
        <v>2</v>
      </c>
      <c r="D244" s="209">
        <v>50.575000000000003</v>
      </c>
      <c r="E244" s="209">
        <v>52.827684561774618</v>
      </c>
      <c r="F244" s="227">
        <v>56.4</v>
      </c>
      <c r="G244" s="209">
        <v>52.8</v>
      </c>
      <c r="H244" s="209">
        <v>53.3</v>
      </c>
      <c r="I244" s="209">
        <v>52.6</v>
      </c>
      <c r="J244" s="209">
        <v>52.9</v>
      </c>
      <c r="K244" s="209">
        <v>49.1</v>
      </c>
      <c r="L244" s="227">
        <v>55.151945095555881</v>
      </c>
      <c r="M244" s="209">
        <v>53</v>
      </c>
      <c r="N244" s="209">
        <v>50.9</v>
      </c>
      <c r="O244" s="209">
        <v>55</v>
      </c>
      <c r="P244" s="209">
        <v>52.8</v>
      </c>
      <c r="Q244" s="209">
        <v>51.7</v>
      </c>
      <c r="R244" s="209">
        <v>51.3</v>
      </c>
      <c r="S244" s="206"/>
      <c r="T244" s="207"/>
      <c r="U244" s="207"/>
      <c r="V244" s="207"/>
      <c r="W244" s="207"/>
      <c r="X244" s="207"/>
      <c r="Y244" s="207"/>
      <c r="Z244" s="207"/>
      <c r="AA244" s="207"/>
      <c r="AB244" s="207"/>
      <c r="AC244" s="207"/>
      <c r="AD244" s="207"/>
      <c r="AE244" s="207"/>
      <c r="AF244" s="207"/>
      <c r="AG244" s="207"/>
      <c r="AH244" s="207"/>
      <c r="AI244" s="207"/>
      <c r="AJ244" s="207"/>
      <c r="AK244" s="207"/>
      <c r="AL244" s="207"/>
      <c r="AM244" s="207"/>
      <c r="AN244" s="207"/>
      <c r="AO244" s="207"/>
      <c r="AP244" s="207"/>
      <c r="AQ244" s="207"/>
      <c r="AR244" s="207"/>
      <c r="AS244" s="207"/>
      <c r="AT244" s="207"/>
      <c r="AU244" s="207"/>
      <c r="AV244" s="20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07"/>
      <c r="BG244" s="207"/>
      <c r="BH244" s="207"/>
      <c r="BI244" s="207"/>
      <c r="BJ244" s="207"/>
      <c r="BK244" s="207"/>
      <c r="BL244" s="207"/>
      <c r="BM244" s="208">
        <v>26</v>
      </c>
    </row>
    <row r="245" spans="1:65">
      <c r="A245" s="30"/>
      <c r="B245" s="19">
        <v>1</v>
      </c>
      <c r="C245" s="9">
        <v>3</v>
      </c>
      <c r="D245" s="209">
        <v>52.676000000000002</v>
      </c>
      <c r="E245" s="209">
        <v>52.498957344947968</v>
      </c>
      <c r="F245" s="227">
        <v>61.8</v>
      </c>
      <c r="G245" s="209">
        <v>52.9</v>
      </c>
      <c r="H245" s="209">
        <v>52.5</v>
      </c>
      <c r="I245" s="209">
        <v>51.1</v>
      </c>
      <c r="J245" s="209">
        <v>53</v>
      </c>
      <c r="K245" s="209">
        <v>52.6</v>
      </c>
      <c r="L245" s="227">
        <v>57.692818376304878</v>
      </c>
      <c r="M245" s="209">
        <v>51</v>
      </c>
      <c r="N245" s="209">
        <v>50.6</v>
      </c>
      <c r="O245" s="209">
        <v>55</v>
      </c>
      <c r="P245" s="209">
        <v>50.4</v>
      </c>
      <c r="Q245" s="209">
        <v>52.5</v>
      </c>
      <c r="R245" s="209">
        <v>51</v>
      </c>
      <c r="S245" s="206"/>
      <c r="T245" s="207"/>
      <c r="U245" s="207"/>
      <c r="V245" s="207"/>
      <c r="W245" s="207"/>
      <c r="X245" s="207"/>
      <c r="Y245" s="207"/>
      <c r="Z245" s="207"/>
      <c r="AA245" s="207"/>
      <c r="AB245" s="207"/>
      <c r="AC245" s="207"/>
      <c r="AD245" s="207"/>
      <c r="AE245" s="207"/>
      <c r="AF245" s="207"/>
      <c r="AG245" s="207"/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7"/>
      <c r="AT245" s="207"/>
      <c r="AU245" s="207"/>
      <c r="AV245" s="207"/>
      <c r="AW245" s="207"/>
      <c r="AX245" s="207"/>
      <c r="AY245" s="207"/>
      <c r="AZ245" s="207"/>
      <c r="BA245" s="207"/>
      <c r="BB245" s="207"/>
      <c r="BC245" s="207"/>
      <c r="BD245" s="207"/>
      <c r="BE245" s="207"/>
      <c r="BF245" s="207"/>
      <c r="BG245" s="207"/>
      <c r="BH245" s="207"/>
      <c r="BI245" s="207"/>
      <c r="BJ245" s="207"/>
      <c r="BK245" s="207"/>
      <c r="BL245" s="207"/>
      <c r="BM245" s="208">
        <v>16</v>
      </c>
    </row>
    <row r="246" spans="1:65">
      <c r="A246" s="30"/>
      <c r="B246" s="19">
        <v>1</v>
      </c>
      <c r="C246" s="9">
        <v>4</v>
      </c>
      <c r="D246" s="209">
        <v>50</v>
      </c>
      <c r="E246" s="209">
        <v>52.028691525122653</v>
      </c>
      <c r="F246" s="227">
        <v>62.100000000000009</v>
      </c>
      <c r="G246" s="209">
        <v>52</v>
      </c>
      <c r="H246" s="209">
        <v>52.6</v>
      </c>
      <c r="I246" s="209">
        <v>52.1</v>
      </c>
      <c r="J246" s="209">
        <v>52</v>
      </c>
      <c r="K246" s="209">
        <v>49.6</v>
      </c>
      <c r="L246" s="227">
        <v>55.91084868256273</v>
      </c>
      <c r="M246" s="209">
        <v>51</v>
      </c>
      <c r="N246" s="209">
        <v>50.7</v>
      </c>
      <c r="O246" s="209">
        <v>55</v>
      </c>
      <c r="P246" s="209">
        <v>55.2</v>
      </c>
      <c r="Q246" s="209">
        <v>52.1</v>
      </c>
      <c r="R246" s="209">
        <v>52.7</v>
      </c>
      <c r="S246" s="206"/>
      <c r="T246" s="207"/>
      <c r="U246" s="207"/>
      <c r="V246" s="207"/>
      <c r="W246" s="207"/>
      <c r="X246" s="207"/>
      <c r="Y246" s="207"/>
      <c r="Z246" s="207"/>
      <c r="AA246" s="207"/>
      <c r="AB246" s="207"/>
      <c r="AC246" s="207"/>
      <c r="AD246" s="207"/>
      <c r="AE246" s="207"/>
      <c r="AF246" s="207"/>
      <c r="AG246" s="207"/>
      <c r="AH246" s="207"/>
      <c r="AI246" s="207"/>
      <c r="AJ246" s="207"/>
      <c r="AK246" s="207"/>
      <c r="AL246" s="207"/>
      <c r="AM246" s="207"/>
      <c r="AN246" s="207"/>
      <c r="AO246" s="207"/>
      <c r="AP246" s="207"/>
      <c r="AQ246" s="207"/>
      <c r="AR246" s="207"/>
      <c r="AS246" s="207"/>
      <c r="AT246" s="207"/>
      <c r="AU246" s="207"/>
      <c r="AV246" s="207"/>
      <c r="AW246" s="207"/>
      <c r="AX246" s="207"/>
      <c r="AY246" s="207"/>
      <c r="AZ246" s="207"/>
      <c r="BA246" s="207"/>
      <c r="BB246" s="207"/>
      <c r="BC246" s="207"/>
      <c r="BD246" s="207"/>
      <c r="BE246" s="207"/>
      <c r="BF246" s="207"/>
      <c r="BG246" s="207"/>
      <c r="BH246" s="207"/>
      <c r="BI246" s="207"/>
      <c r="BJ246" s="207"/>
      <c r="BK246" s="207"/>
      <c r="BL246" s="207"/>
      <c r="BM246" s="208">
        <v>52.283365602028319</v>
      </c>
    </row>
    <row r="247" spans="1:65">
      <c r="A247" s="30"/>
      <c r="B247" s="19">
        <v>1</v>
      </c>
      <c r="C247" s="9">
        <v>5</v>
      </c>
      <c r="D247" s="209">
        <v>53.813000000000002</v>
      </c>
      <c r="E247" s="209">
        <v>52.694674212657716</v>
      </c>
      <c r="F247" s="227">
        <v>58.4</v>
      </c>
      <c r="G247" s="209">
        <v>53.8</v>
      </c>
      <c r="H247" s="209">
        <v>53.5</v>
      </c>
      <c r="I247" s="209">
        <v>51.8</v>
      </c>
      <c r="J247" s="209">
        <v>52.9</v>
      </c>
      <c r="K247" s="209">
        <v>54.2</v>
      </c>
      <c r="L247" s="227">
        <v>58.199407671128029</v>
      </c>
      <c r="M247" s="209">
        <v>51</v>
      </c>
      <c r="N247" s="209">
        <v>49.4</v>
      </c>
      <c r="O247" s="209">
        <v>56</v>
      </c>
      <c r="P247" s="209">
        <v>51.3</v>
      </c>
      <c r="Q247" s="209">
        <v>51.6</v>
      </c>
      <c r="R247" s="209">
        <v>50.8</v>
      </c>
      <c r="S247" s="206"/>
      <c r="T247" s="207"/>
      <c r="U247" s="207"/>
      <c r="V247" s="207"/>
      <c r="W247" s="207"/>
      <c r="X247" s="207"/>
      <c r="Y247" s="207"/>
      <c r="Z247" s="207"/>
      <c r="AA247" s="207"/>
      <c r="AB247" s="207"/>
      <c r="AC247" s="207"/>
      <c r="AD247" s="207"/>
      <c r="AE247" s="207"/>
      <c r="AF247" s="207"/>
      <c r="AG247" s="207"/>
      <c r="AH247" s="207"/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7"/>
      <c r="AT247" s="207"/>
      <c r="AU247" s="207"/>
      <c r="AV247" s="207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207"/>
      <c r="BH247" s="207"/>
      <c r="BI247" s="207"/>
      <c r="BJ247" s="207"/>
      <c r="BK247" s="207"/>
      <c r="BL247" s="207"/>
      <c r="BM247" s="208">
        <v>87</v>
      </c>
    </row>
    <row r="248" spans="1:65">
      <c r="A248" s="30"/>
      <c r="B248" s="19">
        <v>1</v>
      </c>
      <c r="C248" s="9">
        <v>6</v>
      </c>
      <c r="D248" s="209">
        <v>53.328000000000003</v>
      </c>
      <c r="E248" s="209">
        <v>53.026833192980668</v>
      </c>
      <c r="F248" s="227">
        <v>58.7</v>
      </c>
      <c r="G248" s="209">
        <v>52.6</v>
      </c>
      <c r="H248" s="209">
        <v>52.2</v>
      </c>
      <c r="I248" s="209">
        <v>51.3</v>
      </c>
      <c r="J248" s="209">
        <v>53.9</v>
      </c>
      <c r="K248" s="209">
        <v>49.2</v>
      </c>
      <c r="L248" s="227">
        <v>59.139701340783148</v>
      </c>
      <c r="M248" s="209">
        <v>51</v>
      </c>
      <c r="N248" s="209">
        <v>51.2</v>
      </c>
      <c r="O248" s="209">
        <v>55</v>
      </c>
      <c r="P248" s="209">
        <v>52.8</v>
      </c>
      <c r="Q248" s="209">
        <v>52.2</v>
      </c>
      <c r="R248" s="209">
        <v>51.5</v>
      </c>
      <c r="S248" s="206"/>
      <c r="T248" s="207"/>
      <c r="U248" s="207"/>
      <c r="V248" s="207"/>
      <c r="W248" s="207"/>
      <c r="X248" s="207"/>
      <c r="Y248" s="207"/>
      <c r="Z248" s="207"/>
      <c r="AA248" s="207"/>
      <c r="AB248" s="207"/>
      <c r="AC248" s="207"/>
      <c r="AD248" s="207"/>
      <c r="AE248" s="207"/>
      <c r="AF248" s="207"/>
      <c r="AG248" s="207"/>
      <c r="AH248" s="207"/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7"/>
      <c r="AT248" s="207"/>
      <c r="AU248" s="207"/>
      <c r="AV248" s="207"/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7"/>
      <c r="BG248" s="207"/>
      <c r="BH248" s="207"/>
      <c r="BI248" s="207"/>
      <c r="BJ248" s="207"/>
      <c r="BK248" s="207"/>
      <c r="BL248" s="207"/>
      <c r="BM248" s="210"/>
    </row>
    <row r="249" spans="1:65">
      <c r="A249" s="30"/>
      <c r="B249" s="20" t="s">
        <v>260</v>
      </c>
      <c r="C249" s="12"/>
      <c r="D249" s="211">
        <v>52.145666666666671</v>
      </c>
      <c r="E249" s="211">
        <v>52.604752826368205</v>
      </c>
      <c r="F249" s="211">
        <v>59.216666666666661</v>
      </c>
      <c r="G249" s="211">
        <v>52.883333333333333</v>
      </c>
      <c r="H249" s="211">
        <v>52.866666666666667</v>
      </c>
      <c r="I249" s="211">
        <v>51.883333333333333</v>
      </c>
      <c r="J249" s="211">
        <v>52.9</v>
      </c>
      <c r="K249" s="211">
        <v>50.93333333333333</v>
      </c>
      <c r="L249" s="211">
        <v>57.666414342673399</v>
      </c>
      <c r="M249" s="211">
        <v>51.333333333333336</v>
      </c>
      <c r="N249" s="211">
        <v>50.433333333333337</v>
      </c>
      <c r="O249" s="211">
        <v>55.166666666666664</v>
      </c>
      <c r="P249" s="211">
        <v>52.900000000000006</v>
      </c>
      <c r="Q249" s="211">
        <v>52.15</v>
      </c>
      <c r="R249" s="211">
        <v>51.483333333333341</v>
      </c>
      <c r="S249" s="206"/>
      <c r="T249" s="207"/>
      <c r="U249" s="207"/>
      <c r="V249" s="207"/>
      <c r="W249" s="207"/>
      <c r="X249" s="207"/>
      <c r="Y249" s="207"/>
      <c r="Z249" s="207"/>
      <c r="AA249" s="207"/>
      <c r="AB249" s="207"/>
      <c r="AC249" s="207"/>
      <c r="AD249" s="207"/>
      <c r="AE249" s="207"/>
      <c r="AF249" s="207"/>
      <c r="AG249" s="207"/>
      <c r="AH249" s="207"/>
      <c r="AI249" s="207"/>
      <c r="AJ249" s="207"/>
      <c r="AK249" s="207"/>
      <c r="AL249" s="207"/>
      <c r="AM249" s="207"/>
      <c r="AN249" s="207"/>
      <c r="AO249" s="207"/>
      <c r="AP249" s="207"/>
      <c r="AQ249" s="207"/>
      <c r="AR249" s="207"/>
      <c r="AS249" s="207"/>
      <c r="AT249" s="207"/>
      <c r="AU249" s="207"/>
      <c r="AV249" s="207"/>
      <c r="AW249" s="207"/>
      <c r="AX249" s="207"/>
      <c r="AY249" s="207"/>
      <c r="AZ249" s="207"/>
      <c r="BA249" s="207"/>
      <c r="BB249" s="207"/>
      <c r="BC249" s="207"/>
      <c r="BD249" s="207"/>
      <c r="BE249" s="207"/>
      <c r="BF249" s="207"/>
      <c r="BG249" s="207"/>
      <c r="BH249" s="207"/>
      <c r="BI249" s="207"/>
      <c r="BJ249" s="207"/>
      <c r="BK249" s="207"/>
      <c r="BL249" s="207"/>
      <c r="BM249" s="210"/>
    </row>
    <row r="250" spans="1:65">
      <c r="A250" s="30"/>
      <c r="B250" s="3" t="s">
        <v>261</v>
      </c>
      <c r="C250" s="29"/>
      <c r="D250" s="209">
        <v>52.579000000000001</v>
      </c>
      <c r="E250" s="209">
        <v>52.623175166691652</v>
      </c>
      <c r="F250" s="209">
        <v>58.55</v>
      </c>
      <c r="G250" s="209">
        <v>52.849999999999994</v>
      </c>
      <c r="H250" s="209">
        <v>52.85</v>
      </c>
      <c r="I250" s="209">
        <v>51.95</v>
      </c>
      <c r="J250" s="209">
        <v>52.9</v>
      </c>
      <c r="K250" s="209">
        <v>50.25</v>
      </c>
      <c r="L250" s="209">
        <v>57.94611302371645</v>
      </c>
      <c r="M250" s="209">
        <v>51</v>
      </c>
      <c r="N250" s="209">
        <v>50.650000000000006</v>
      </c>
      <c r="O250" s="209">
        <v>55</v>
      </c>
      <c r="P250" s="209">
        <v>52.8</v>
      </c>
      <c r="Q250" s="209">
        <v>52.150000000000006</v>
      </c>
      <c r="R250" s="209">
        <v>51.4</v>
      </c>
      <c r="S250" s="206"/>
      <c r="T250" s="207"/>
      <c r="U250" s="207"/>
      <c r="V250" s="207"/>
      <c r="W250" s="207"/>
      <c r="X250" s="207"/>
      <c r="Y250" s="207"/>
      <c r="Z250" s="207"/>
      <c r="AA250" s="207"/>
      <c r="AB250" s="207"/>
      <c r="AC250" s="207"/>
      <c r="AD250" s="207"/>
      <c r="AE250" s="207"/>
      <c r="AF250" s="207"/>
      <c r="AG250" s="207"/>
      <c r="AH250" s="207"/>
      <c r="AI250" s="207"/>
      <c r="AJ250" s="207"/>
      <c r="AK250" s="207"/>
      <c r="AL250" s="207"/>
      <c r="AM250" s="207"/>
      <c r="AN250" s="207"/>
      <c r="AO250" s="207"/>
      <c r="AP250" s="207"/>
      <c r="AQ250" s="207"/>
      <c r="AR250" s="207"/>
      <c r="AS250" s="207"/>
      <c r="AT250" s="207"/>
      <c r="AU250" s="207"/>
      <c r="AV250" s="207"/>
      <c r="AW250" s="207"/>
      <c r="AX250" s="207"/>
      <c r="AY250" s="207"/>
      <c r="AZ250" s="207"/>
      <c r="BA250" s="207"/>
      <c r="BB250" s="207"/>
      <c r="BC250" s="207"/>
      <c r="BD250" s="207"/>
      <c r="BE250" s="207"/>
      <c r="BF250" s="207"/>
      <c r="BG250" s="207"/>
      <c r="BH250" s="207"/>
      <c r="BI250" s="207"/>
      <c r="BJ250" s="207"/>
      <c r="BK250" s="207"/>
      <c r="BL250" s="207"/>
      <c r="BM250" s="210"/>
    </row>
    <row r="251" spans="1:65">
      <c r="A251" s="30"/>
      <c r="B251" s="3" t="s">
        <v>262</v>
      </c>
      <c r="C251" s="29"/>
      <c r="D251" s="219">
        <v>1.5259859326568737</v>
      </c>
      <c r="E251" s="219">
        <v>0.34111367419286642</v>
      </c>
      <c r="F251" s="219">
        <v>2.2622260423456089</v>
      </c>
      <c r="G251" s="219">
        <v>0.60138728508895656</v>
      </c>
      <c r="H251" s="219">
        <v>0.50859282994028276</v>
      </c>
      <c r="I251" s="219">
        <v>0.59805239458317294</v>
      </c>
      <c r="J251" s="219">
        <v>0.60991802727907551</v>
      </c>
      <c r="K251" s="219">
        <v>2.0781401941800435</v>
      </c>
      <c r="L251" s="219">
        <v>1.8366086949556795</v>
      </c>
      <c r="M251" s="219">
        <v>0.81649658092772592</v>
      </c>
      <c r="N251" s="219">
        <v>0.68896056974740505</v>
      </c>
      <c r="O251" s="219">
        <v>0.40824829046386302</v>
      </c>
      <c r="P251" s="219">
        <v>1.9036806454865283</v>
      </c>
      <c r="Q251" s="219">
        <v>0.45934736311423241</v>
      </c>
      <c r="R251" s="219">
        <v>0.66758270399005182</v>
      </c>
      <c r="S251" s="216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20"/>
    </row>
    <row r="252" spans="1:65">
      <c r="A252" s="30"/>
      <c r="B252" s="3" t="s">
        <v>86</v>
      </c>
      <c r="C252" s="29"/>
      <c r="D252" s="13">
        <v>2.9263906863278E-2</v>
      </c>
      <c r="E252" s="13">
        <v>6.4844649174339002E-3</v>
      </c>
      <c r="F252" s="13">
        <v>3.8202522527648899E-2</v>
      </c>
      <c r="G252" s="13">
        <v>1.1371962529258555E-2</v>
      </c>
      <c r="H252" s="13">
        <v>9.6202931262348561E-3</v>
      </c>
      <c r="I252" s="13">
        <v>1.1526869153546539E-2</v>
      </c>
      <c r="J252" s="13">
        <v>1.1529641347430539E-2</v>
      </c>
      <c r="K252" s="13">
        <v>4.0801181822906617E-2</v>
      </c>
      <c r="L252" s="13">
        <v>3.1848845049423875E-2</v>
      </c>
      <c r="M252" s="13">
        <v>1.5905777550540116E-2</v>
      </c>
      <c r="N252" s="13">
        <v>1.366081764205033E-2</v>
      </c>
      <c r="O252" s="13">
        <v>7.4002711262331671E-3</v>
      </c>
      <c r="P252" s="13">
        <v>3.5986401616002424E-2</v>
      </c>
      <c r="Q252" s="13">
        <v>8.808194882343863E-3</v>
      </c>
      <c r="R252" s="13">
        <v>1.2966967380836227E-2</v>
      </c>
      <c r="S252" s="15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263</v>
      </c>
      <c r="C253" s="29"/>
      <c r="D253" s="13">
        <v>-2.6337045019211303E-3</v>
      </c>
      <c r="E253" s="13">
        <v>6.14702631782027E-3</v>
      </c>
      <c r="F253" s="13">
        <v>0.13261007559102822</v>
      </c>
      <c r="G253" s="13">
        <v>1.1475308148137575E-2</v>
      </c>
      <c r="H253" s="13">
        <v>1.1156532444340561E-2</v>
      </c>
      <c r="I253" s="13">
        <v>-7.6512340796872635E-3</v>
      </c>
      <c r="J253" s="13">
        <v>1.1794083851934589E-2</v>
      </c>
      <c r="K253" s="13">
        <v>-2.5821449196120838E-2</v>
      </c>
      <c r="L253" s="13">
        <v>0.10295910905238759</v>
      </c>
      <c r="M253" s="13">
        <v>-1.8170832304990836E-2</v>
      </c>
      <c r="N253" s="13">
        <v>-3.5384720310033146E-2</v>
      </c>
      <c r="O253" s="13">
        <v>5.5147579568337601E-2</v>
      </c>
      <c r="P253" s="13">
        <v>1.1794083851934811E-2</v>
      </c>
      <c r="Q253" s="13">
        <v>-2.5508228189339288E-3</v>
      </c>
      <c r="R253" s="13">
        <v>-1.5301850970817044E-2</v>
      </c>
      <c r="S253" s="15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264</v>
      </c>
      <c r="C254" s="47"/>
      <c r="D254" s="45">
        <v>0.43</v>
      </c>
      <c r="E254" s="45">
        <v>0</v>
      </c>
      <c r="F254" s="45">
        <v>6.18</v>
      </c>
      <c r="G254" s="45">
        <v>0.26</v>
      </c>
      <c r="H254" s="45">
        <v>0.24</v>
      </c>
      <c r="I254" s="45">
        <v>0.67</v>
      </c>
      <c r="J254" s="45">
        <v>0.28000000000000003</v>
      </c>
      <c r="K254" s="45">
        <v>1.56</v>
      </c>
      <c r="L254" s="45">
        <v>4.7300000000000004</v>
      </c>
      <c r="M254" s="45">
        <v>1.19</v>
      </c>
      <c r="N254" s="45">
        <v>2.0299999999999998</v>
      </c>
      <c r="O254" s="45">
        <v>2.39</v>
      </c>
      <c r="P254" s="45">
        <v>0.28000000000000003</v>
      </c>
      <c r="Q254" s="45">
        <v>0.43</v>
      </c>
      <c r="R254" s="45">
        <v>1.05</v>
      </c>
      <c r="S254" s="15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BM255" s="55"/>
    </row>
    <row r="256" spans="1:65" ht="15">
      <c r="B256" s="8" t="s">
        <v>615</v>
      </c>
      <c r="BM256" s="28" t="s">
        <v>287</v>
      </c>
    </row>
    <row r="257" spans="1:65" ht="15">
      <c r="A257" s="25" t="s">
        <v>33</v>
      </c>
      <c r="B257" s="18" t="s">
        <v>112</v>
      </c>
      <c r="C257" s="15" t="s">
        <v>113</v>
      </c>
      <c r="D257" s="16" t="s">
        <v>227</v>
      </c>
      <c r="E257" s="17" t="s">
        <v>227</v>
      </c>
      <c r="F257" s="15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228</v>
      </c>
      <c r="C258" s="9" t="s">
        <v>228</v>
      </c>
      <c r="D258" s="151" t="s">
        <v>233</v>
      </c>
      <c r="E258" s="152" t="s">
        <v>234</v>
      </c>
      <c r="F258" s="15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281</v>
      </c>
      <c r="E259" s="11" t="s">
        <v>321</v>
      </c>
      <c r="F259" s="15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323</v>
      </c>
      <c r="E260" s="26" t="s">
        <v>324</v>
      </c>
      <c r="F260" s="15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2.0270725195225365</v>
      </c>
      <c r="E261" s="22">
        <v>1.9</v>
      </c>
      <c r="F261" s="15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2.0539414008452317</v>
      </c>
      <c r="E262" s="11">
        <v>1.8</v>
      </c>
      <c r="F262" s="15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19">
        <v>1</v>
      </c>
      <c r="C263" s="9">
        <v>3</v>
      </c>
      <c r="D263" s="11">
        <v>2.0354031757976827</v>
      </c>
      <c r="E263" s="11">
        <v>2</v>
      </c>
      <c r="F263" s="15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2.0293318471657011</v>
      </c>
      <c r="E264" s="11">
        <v>2</v>
      </c>
      <c r="F264" s="15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2.0002063587070098</v>
      </c>
    </row>
    <row r="265" spans="1:65">
      <c r="A265" s="30"/>
      <c r="B265" s="19">
        <v>1</v>
      </c>
      <c r="C265" s="9">
        <v>5</v>
      </c>
      <c r="D265" s="11">
        <v>2.0750501770258207</v>
      </c>
      <c r="E265" s="11">
        <v>2</v>
      </c>
      <c r="F265" s="15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44</v>
      </c>
    </row>
    <row r="266" spans="1:65">
      <c r="A266" s="30"/>
      <c r="B266" s="19">
        <v>1</v>
      </c>
      <c r="C266" s="9">
        <v>6</v>
      </c>
      <c r="D266" s="11">
        <v>2.081677184127126</v>
      </c>
      <c r="E266" s="11">
        <v>2</v>
      </c>
      <c r="F266" s="15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260</v>
      </c>
      <c r="C267" s="12"/>
      <c r="D267" s="23">
        <v>2.0504127174140163</v>
      </c>
      <c r="E267" s="23">
        <v>1.95</v>
      </c>
      <c r="F267" s="15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261</v>
      </c>
      <c r="C268" s="29"/>
      <c r="D268" s="11">
        <v>2.0446722883214572</v>
      </c>
      <c r="E268" s="11">
        <v>2</v>
      </c>
      <c r="F268" s="15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262</v>
      </c>
      <c r="C269" s="29"/>
      <c r="D269" s="24">
        <v>2.3712347708771304E-2</v>
      </c>
      <c r="E269" s="24">
        <v>8.3666002653407553E-2</v>
      </c>
      <c r="F269" s="15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86</v>
      </c>
      <c r="C270" s="29"/>
      <c r="D270" s="13">
        <v>1.1564670618448637E-2</v>
      </c>
      <c r="E270" s="13">
        <v>4.2905642386362852E-2</v>
      </c>
      <c r="F270" s="15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263</v>
      </c>
      <c r="C271" s="29"/>
      <c r="D271" s="13">
        <v>2.5100589490907099E-2</v>
      </c>
      <c r="E271" s="13">
        <v>-2.5100589490908654E-2</v>
      </c>
      <c r="F271" s="15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264</v>
      </c>
      <c r="C272" s="47"/>
      <c r="D272" s="45">
        <v>0.67</v>
      </c>
      <c r="E272" s="45">
        <v>0.67</v>
      </c>
      <c r="F272" s="15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BM273" s="55"/>
    </row>
    <row r="274" spans="1:65" ht="15">
      <c r="B274" s="8" t="s">
        <v>616</v>
      </c>
      <c r="BM274" s="28" t="s">
        <v>287</v>
      </c>
    </row>
    <row r="275" spans="1:65" ht="15">
      <c r="A275" s="25" t="s">
        <v>36</v>
      </c>
      <c r="B275" s="18" t="s">
        <v>112</v>
      </c>
      <c r="C275" s="15" t="s">
        <v>113</v>
      </c>
      <c r="D275" s="16" t="s">
        <v>227</v>
      </c>
      <c r="E275" s="17" t="s">
        <v>227</v>
      </c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228</v>
      </c>
      <c r="C276" s="9" t="s">
        <v>228</v>
      </c>
      <c r="D276" s="151" t="s">
        <v>233</v>
      </c>
      <c r="E276" s="152" t="s">
        <v>234</v>
      </c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281</v>
      </c>
      <c r="E277" s="11" t="s">
        <v>321</v>
      </c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323</v>
      </c>
      <c r="E278" s="26" t="s">
        <v>324</v>
      </c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0.89376282903304149</v>
      </c>
      <c r="E279" s="22">
        <v>0.9</v>
      </c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0.90975669831023398</v>
      </c>
      <c r="E280" s="11">
        <v>0.8</v>
      </c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28</v>
      </c>
    </row>
    <row r="281" spans="1:65">
      <c r="A281" s="30"/>
      <c r="B281" s="19">
        <v>1</v>
      </c>
      <c r="C281" s="9">
        <v>3</v>
      </c>
      <c r="D281" s="11">
        <v>0.8864641273209265</v>
      </c>
      <c r="E281" s="11">
        <v>0.9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0.86464220101921652</v>
      </c>
      <c r="E282" s="11">
        <v>0.9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0.88602978663471998</v>
      </c>
    </row>
    <row r="283" spans="1:65">
      <c r="A283" s="30"/>
      <c r="B283" s="19">
        <v>1</v>
      </c>
      <c r="C283" s="9">
        <v>5</v>
      </c>
      <c r="D283" s="11">
        <v>0.86879004672282156</v>
      </c>
      <c r="E283" s="11">
        <v>0.9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45</v>
      </c>
    </row>
    <row r="284" spans="1:65">
      <c r="A284" s="30"/>
      <c r="B284" s="19">
        <v>1</v>
      </c>
      <c r="C284" s="9">
        <v>6</v>
      </c>
      <c r="D284" s="11">
        <v>0.9089415372104015</v>
      </c>
      <c r="E284" s="11">
        <v>0.9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260</v>
      </c>
      <c r="C285" s="12"/>
      <c r="D285" s="23">
        <v>0.888726239936107</v>
      </c>
      <c r="E285" s="23">
        <v>0.88333333333333341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261</v>
      </c>
      <c r="C286" s="29"/>
      <c r="D286" s="11">
        <v>0.89011347817698394</v>
      </c>
      <c r="E286" s="11">
        <v>0.9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262</v>
      </c>
      <c r="C287" s="29"/>
      <c r="D287" s="24">
        <v>1.9281678023018889E-2</v>
      </c>
      <c r="E287" s="24">
        <v>4.0824829046386298E-2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86</v>
      </c>
      <c r="C288" s="29"/>
      <c r="D288" s="13">
        <v>2.1695857685495031E-2</v>
      </c>
      <c r="E288" s="13">
        <v>4.6216787599682597E-2</v>
      </c>
      <c r="F288" s="15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263</v>
      </c>
      <c r="C289" s="29"/>
      <c r="D289" s="13">
        <v>3.0432987040183157E-3</v>
      </c>
      <c r="E289" s="13">
        <v>-3.0432987040177606E-3</v>
      </c>
      <c r="F289" s="15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264</v>
      </c>
      <c r="C290" s="47"/>
      <c r="D290" s="45">
        <v>0.67</v>
      </c>
      <c r="E290" s="45">
        <v>0.67</v>
      </c>
      <c r="F290" s="15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BM291" s="55"/>
    </row>
    <row r="292" spans="1:65" ht="15">
      <c r="B292" s="8" t="s">
        <v>617</v>
      </c>
      <c r="BM292" s="28" t="s">
        <v>287</v>
      </c>
    </row>
    <row r="293" spans="1:65" ht="15">
      <c r="A293" s="25" t="s">
        <v>39</v>
      </c>
      <c r="B293" s="18" t="s">
        <v>112</v>
      </c>
      <c r="C293" s="15" t="s">
        <v>113</v>
      </c>
      <c r="D293" s="16" t="s">
        <v>227</v>
      </c>
      <c r="E293" s="17" t="s">
        <v>227</v>
      </c>
      <c r="F293" s="15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228</v>
      </c>
      <c r="C294" s="9" t="s">
        <v>228</v>
      </c>
      <c r="D294" s="151" t="s">
        <v>233</v>
      </c>
      <c r="E294" s="152" t="s">
        <v>234</v>
      </c>
      <c r="F294" s="15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281</v>
      </c>
      <c r="E295" s="11" t="s">
        <v>321</v>
      </c>
      <c r="F295" s="15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323</v>
      </c>
      <c r="E296" s="26" t="s">
        <v>324</v>
      </c>
      <c r="F296" s="15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0.61144484610410754</v>
      </c>
      <c r="E297" s="22">
        <v>0.6</v>
      </c>
      <c r="F297" s="15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0.61482739328364611</v>
      </c>
      <c r="E298" s="11">
        <v>0.6</v>
      </c>
      <c r="F298" s="15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29</v>
      </c>
    </row>
    <row r="299" spans="1:65">
      <c r="A299" s="30"/>
      <c r="B299" s="19">
        <v>1</v>
      </c>
      <c r="C299" s="9">
        <v>3</v>
      </c>
      <c r="D299" s="11">
        <v>0.62631952956283321</v>
      </c>
      <c r="E299" s="11">
        <v>0.6</v>
      </c>
      <c r="F299" s="15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0.61922624992331921</v>
      </c>
      <c r="E300" s="11">
        <v>0.6</v>
      </c>
      <c r="F300" s="15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0.61191958041160699</v>
      </c>
    </row>
    <row r="301" spans="1:65">
      <c r="A301" s="30"/>
      <c r="B301" s="19">
        <v>1</v>
      </c>
      <c r="C301" s="9">
        <v>5</v>
      </c>
      <c r="D301" s="11">
        <v>0.6406899429599584</v>
      </c>
      <c r="E301" s="11">
        <v>0.6</v>
      </c>
      <c r="F301" s="15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46</v>
      </c>
    </row>
    <row r="302" spans="1:65">
      <c r="A302" s="30"/>
      <c r="B302" s="19">
        <v>1</v>
      </c>
      <c r="C302" s="9">
        <v>6</v>
      </c>
      <c r="D302" s="11">
        <v>0.63052700310542487</v>
      </c>
      <c r="E302" s="11">
        <v>0.6</v>
      </c>
      <c r="F302" s="15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260</v>
      </c>
      <c r="C303" s="12"/>
      <c r="D303" s="23">
        <v>0.62383916082321489</v>
      </c>
      <c r="E303" s="23">
        <v>0.6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261</v>
      </c>
      <c r="C304" s="29"/>
      <c r="D304" s="11">
        <v>0.62277288974307621</v>
      </c>
      <c r="E304" s="11">
        <v>0.6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262</v>
      </c>
      <c r="C305" s="29"/>
      <c r="D305" s="24">
        <v>1.0871414449004035E-2</v>
      </c>
      <c r="E305" s="24">
        <v>0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1.7426630342760423E-2</v>
      </c>
      <c r="E306" s="13">
        <v>0</v>
      </c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263</v>
      </c>
      <c r="C307" s="29"/>
      <c r="D307" s="13">
        <v>1.9478998210173737E-2</v>
      </c>
      <c r="E307" s="13">
        <v>-1.9478998210172183E-2</v>
      </c>
      <c r="F307" s="15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264</v>
      </c>
      <c r="C308" s="47"/>
      <c r="D308" s="45">
        <v>0.67</v>
      </c>
      <c r="E308" s="45">
        <v>0.67</v>
      </c>
      <c r="F308" s="15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BM309" s="55"/>
    </row>
    <row r="310" spans="1:65" ht="15">
      <c r="B310" s="8" t="s">
        <v>618</v>
      </c>
      <c r="BM310" s="28" t="s">
        <v>67</v>
      </c>
    </row>
    <row r="311" spans="1:65" ht="15">
      <c r="A311" s="25" t="s">
        <v>52</v>
      </c>
      <c r="B311" s="18" t="s">
        <v>112</v>
      </c>
      <c r="C311" s="15" t="s">
        <v>113</v>
      </c>
      <c r="D311" s="16" t="s">
        <v>227</v>
      </c>
      <c r="E311" s="17" t="s">
        <v>227</v>
      </c>
      <c r="F311" s="17" t="s">
        <v>227</v>
      </c>
      <c r="G311" s="17" t="s">
        <v>227</v>
      </c>
      <c r="H311" s="17" t="s">
        <v>227</v>
      </c>
      <c r="I311" s="17" t="s">
        <v>227</v>
      </c>
      <c r="J311" s="17" t="s">
        <v>227</v>
      </c>
      <c r="K311" s="17" t="s">
        <v>227</v>
      </c>
      <c r="L311" s="17" t="s">
        <v>227</v>
      </c>
      <c r="M311" s="17" t="s">
        <v>227</v>
      </c>
      <c r="N311" s="17" t="s">
        <v>227</v>
      </c>
      <c r="O311" s="17" t="s">
        <v>227</v>
      </c>
      <c r="P311" s="17" t="s">
        <v>227</v>
      </c>
      <c r="Q311" s="17" t="s">
        <v>227</v>
      </c>
      <c r="R311" s="17" t="s">
        <v>227</v>
      </c>
      <c r="S311" s="15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228</v>
      </c>
      <c r="C312" s="9" t="s">
        <v>228</v>
      </c>
      <c r="D312" s="151" t="s">
        <v>232</v>
      </c>
      <c r="E312" s="152" t="s">
        <v>233</v>
      </c>
      <c r="F312" s="152" t="s">
        <v>234</v>
      </c>
      <c r="G312" s="152" t="s">
        <v>237</v>
      </c>
      <c r="H312" s="152" t="s">
        <v>238</v>
      </c>
      <c r="I312" s="152" t="s">
        <v>239</v>
      </c>
      <c r="J312" s="152" t="s">
        <v>240</v>
      </c>
      <c r="K312" s="152" t="s">
        <v>280</v>
      </c>
      <c r="L312" s="152" t="s">
        <v>243</v>
      </c>
      <c r="M312" s="152" t="s">
        <v>244</v>
      </c>
      <c r="N312" s="152" t="s">
        <v>245</v>
      </c>
      <c r="O312" s="152" t="s">
        <v>247</v>
      </c>
      <c r="P312" s="152" t="s">
        <v>248</v>
      </c>
      <c r="Q312" s="152" t="s">
        <v>250</v>
      </c>
      <c r="R312" s="152" t="s">
        <v>251</v>
      </c>
      <c r="S312" s="15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321</v>
      </c>
      <c r="E313" s="11" t="s">
        <v>281</v>
      </c>
      <c r="F313" s="11" t="s">
        <v>321</v>
      </c>
      <c r="G313" s="11" t="s">
        <v>281</v>
      </c>
      <c r="H313" s="11" t="s">
        <v>281</v>
      </c>
      <c r="I313" s="11" t="s">
        <v>281</v>
      </c>
      <c r="J313" s="11" t="s">
        <v>281</v>
      </c>
      <c r="K313" s="11" t="s">
        <v>281</v>
      </c>
      <c r="L313" s="11" t="s">
        <v>281</v>
      </c>
      <c r="M313" s="11" t="s">
        <v>321</v>
      </c>
      <c r="N313" s="11" t="s">
        <v>321</v>
      </c>
      <c r="O313" s="11" t="s">
        <v>321</v>
      </c>
      <c r="P313" s="11" t="s">
        <v>281</v>
      </c>
      <c r="Q313" s="11" t="s">
        <v>321</v>
      </c>
      <c r="R313" s="11" t="s">
        <v>321</v>
      </c>
      <c r="S313" s="15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322</v>
      </c>
      <c r="E314" s="26" t="s">
        <v>323</v>
      </c>
      <c r="F314" s="26" t="s">
        <v>324</v>
      </c>
      <c r="G314" s="26" t="s">
        <v>324</v>
      </c>
      <c r="H314" s="26" t="s">
        <v>324</v>
      </c>
      <c r="I314" s="26" t="s">
        <v>324</v>
      </c>
      <c r="J314" s="26" t="s">
        <v>324</v>
      </c>
      <c r="K314" s="26" t="s">
        <v>118</v>
      </c>
      <c r="L314" s="26" t="s">
        <v>325</v>
      </c>
      <c r="M314" s="26" t="s">
        <v>325</v>
      </c>
      <c r="N314" s="26" t="s">
        <v>305</v>
      </c>
      <c r="O314" s="26" t="s">
        <v>324</v>
      </c>
      <c r="P314" s="26" t="s">
        <v>325</v>
      </c>
      <c r="Q314" s="26" t="s">
        <v>305</v>
      </c>
      <c r="R314" s="26" t="s">
        <v>324</v>
      </c>
      <c r="S314" s="15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3.5404523000000001</v>
      </c>
      <c r="E315" s="22">
        <v>3.4882139523973157</v>
      </c>
      <c r="F315" s="147">
        <v>4.0199999999999996</v>
      </c>
      <c r="G315" s="22">
        <v>3.39</v>
      </c>
      <c r="H315" s="22">
        <v>3.45</v>
      </c>
      <c r="I315" s="22">
        <v>3.4000000000000004</v>
      </c>
      <c r="J315" s="22">
        <v>3.47</v>
      </c>
      <c r="K315" s="22">
        <v>3.5000000000000004</v>
      </c>
      <c r="L315" s="22">
        <v>3.4695777569181199</v>
      </c>
      <c r="M315" s="22">
        <v>3.5000000000000004</v>
      </c>
      <c r="N315" s="22">
        <v>3.47</v>
      </c>
      <c r="O315" s="22">
        <v>3.3876000000000004</v>
      </c>
      <c r="P315" s="22">
        <v>3.5000000000000004</v>
      </c>
      <c r="Q315" s="22">
        <v>3.46</v>
      </c>
      <c r="R315" s="22">
        <v>3.47</v>
      </c>
      <c r="S315" s="15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3.3814743000000003</v>
      </c>
      <c r="E316" s="11">
        <v>3.5427457023063798</v>
      </c>
      <c r="F316" s="148">
        <v>3.7800000000000002</v>
      </c>
      <c r="G316" s="11">
        <v>3.39</v>
      </c>
      <c r="H316" s="11">
        <v>3.45</v>
      </c>
      <c r="I316" s="11">
        <v>3.42</v>
      </c>
      <c r="J316" s="11">
        <v>3.51</v>
      </c>
      <c r="K316" s="11">
        <v>3.32</v>
      </c>
      <c r="L316" s="11">
        <v>3.38142498690017</v>
      </c>
      <c r="M316" s="11">
        <v>3.55</v>
      </c>
      <c r="N316" s="11">
        <v>3.46</v>
      </c>
      <c r="O316" s="11">
        <v>3.4721000000000002</v>
      </c>
      <c r="P316" s="11">
        <v>3.46</v>
      </c>
      <c r="Q316" s="11">
        <v>3.44</v>
      </c>
      <c r="R316" s="11">
        <v>3.37</v>
      </c>
      <c r="S316" s="15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5</v>
      </c>
    </row>
    <row r="317" spans="1:65">
      <c r="A317" s="30"/>
      <c r="B317" s="19">
        <v>1</v>
      </c>
      <c r="C317" s="9">
        <v>3</v>
      </c>
      <c r="D317" s="11">
        <v>3.3455072999999995</v>
      </c>
      <c r="E317" s="11">
        <v>3.5307747915449719</v>
      </c>
      <c r="F317" s="148">
        <v>3.88</v>
      </c>
      <c r="G317" s="11">
        <v>3.4000000000000004</v>
      </c>
      <c r="H317" s="11">
        <v>3.45</v>
      </c>
      <c r="I317" s="11">
        <v>3.3300000000000005</v>
      </c>
      <c r="J317" s="11">
        <v>3.53</v>
      </c>
      <c r="K317" s="11">
        <v>3.56</v>
      </c>
      <c r="L317" s="11">
        <v>3.3649619354965603</v>
      </c>
      <c r="M317" s="11">
        <v>3.4299999999999997</v>
      </c>
      <c r="N317" s="11">
        <v>3.47</v>
      </c>
      <c r="O317" s="11">
        <v>3.4389000000000003</v>
      </c>
      <c r="P317" s="11">
        <v>3.5000000000000004</v>
      </c>
      <c r="Q317" s="11">
        <v>3.44</v>
      </c>
      <c r="R317" s="11">
        <v>3.38</v>
      </c>
      <c r="S317" s="15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3.3151000000000002</v>
      </c>
      <c r="E318" s="11">
        <v>3.4592967216326151</v>
      </c>
      <c r="F318" s="148">
        <v>4.1399999999999997</v>
      </c>
      <c r="G318" s="11">
        <v>3.35</v>
      </c>
      <c r="H318" s="11">
        <v>3.45</v>
      </c>
      <c r="I318" s="11">
        <v>3.39</v>
      </c>
      <c r="J318" s="11">
        <v>3.47</v>
      </c>
      <c r="K318" s="11">
        <v>3.34</v>
      </c>
      <c r="L318" s="11">
        <v>3.3936642204905998</v>
      </c>
      <c r="M318" s="11">
        <v>3.42</v>
      </c>
      <c r="N318" s="11">
        <v>3.49</v>
      </c>
      <c r="O318" s="11">
        <v>3.3800999999999997</v>
      </c>
      <c r="P318" s="11">
        <v>3.46</v>
      </c>
      <c r="Q318" s="11">
        <v>3.46</v>
      </c>
      <c r="R318" s="11">
        <v>3.42</v>
      </c>
      <c r="S318" s="15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3.4387343532281518</v>
      </c>
    </row>
    <row r="319" spans="1:65">
      <c r="A319" s="30"/>
      <c r="B319" s="19">
        <v>1</v>
      </c>
      <c r="C319" s="9">
        <v>5</v>
      </c>
      <c r="D319" s="11">
        <v>3.5180834999999999</v>
      </c>
      <c r="E319" s="11">
        <v>3.5187984866646183</v>
      </c>
      <c r="F319" s="148">
        <v>3.88</v>
      </c>
      <c r="G319" s="11">
        <v>3.37</v>
      </c>
      <c r="H319" s="11">
        <v>3.44</v>
      </c>
      <c r="I319" s="11">
        <v>3.34</v>
      </c>
      <c r="J319" s="11">
        <v>3.49</v>
      </c>
      <c r="K319" s="11">
        <v>3.51</v>
      </c>
      <c r="L319" s="11">
        <v>3.3089880348361405</v>
      </c>
      <c r="M319" s="11">
        <v>3.38</v>
      </c>
      <c r="N319" s="11">
        <v>3.46</v>
      </c>
      <c r="O319" s="11">
        <v>3.4489000000000001</v>
      </c>
      <c r="P319" s="11">
        <v>3.4000000000000004</v>
      </c>
      <c r="Q319" s="11">
        <v>3.44</v>
      </c>
      <c r="R319" s="11">
        <v>3.38</v>
      </c>
      <c r="S319" s="15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88</v>
      </c>
    </row>
    <row r="320" spans="1:65">
      <c r="A320" s="30"/>
      <c r="B320" s="19">
        <v>1</v>
      </c>
      <c r="C320" s="9">
        <v>6</v>
      </c>
      <c r="D320" s="11">
        <v>3.5624275999999995</v>
      </c>
      <c r="E320" s="11">
        <v>3.528804880997618</v>
      </c>
      <c r="F320" s="148">
        <v>3.7699999999999996</v>
      </c>
      <c r="G320" s="11">
        <v>3.37</v>
      </c>
      <c r="H320" s="11">
        <v>3.4300000000000006</v>
      </c>
      <c r="I320" s="11">
        <v>3.2799999999999994</v>
      </c>
      <c r="J320" s="11">
        <v>3.52</v>
      </c>
      <c r="K320" s="11">
        <v>3.34</v>
      </c>
      <c r="L320" s="11">
        <v>3.4185892009796297</v>
      </c>
      <c r="M320" s="11">
        <v>3.56</v>
      </c>
      <c r="N320" s="11">
        <v>3.4799999999999995</v>
      </c>
      <c r="O320" s="11">
        <v>3.4072</v>
      </c>
      <c r="P320" s="11">
        <v>3.45</v>
      </c>
      <c r="Q320" s="11">
        <v>3.46</v>
      </c>
      <c r="R320" s="11">
        <v>3.4300000000000006</v>
      </c>
      <c r="S320" s="15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260</v>
      </c>
      <c r="C321" s="12"/>
      <c r="D321" s="23">
        <v>3.4438408333333332</v>
      </c>
      <c r="E321" s="23">
        <v>3.5114390892572533</v>
      </c>
      <c r="F321" s="23">
        <v>3.9116666666666666</v>
      </c>
      <c r="G321" s="23">
        <v>3.3783333333333334</v>
      </c>
      <c r="H321" s="23">
        <v>3.4450000000000003</v>
      </c>
      <c r="I321" s="23">
        <v>3.3600000000000008</v>
      </c>
      <c r="J321" s="23">
        <v>3.4983333333333331</v>
      </c>
      <c r="K321" s="23">
        <v>3.4283333333333332</v>
      </c>
      <c r="L321" s="23">
        <v>3.38953435593687</v>
      </c>
      <c r="M321" s="23">
        <v>3.4733333333333332</v>
      </c>
      <c r="N321" s="23">
        <v>3.4716666666666671</v>
      </c>
      <c r="O321" s="23">
        <v>3.4224666666666668</v>
      </c>
      <c r="P321" s="23">
        <v>3.4616666666666664</v>
      </c>
      <c r="Q321" s="23">
        <v>3.4500000000000006</v>
      </c>
      <c r="R321" s="23">
        <v>3.4083333333333332</v>
      </c>
      <c r="S321" s="15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261</v>
      </c>
      <c r="C322" s="29"/>
      <c r="D322" s="11">
        <v>3.4497789000000001</v>
      </c>
      <c r="E322" s="11">
        <v>3.5238016838311181</v>
      </c>
      <c r="F322" s="11">
        <v>3.88</v>
      </c>
      <c r="G322" s="11">
        <v>3.38</v>
      </c>
      <c r="H322" s="11">
        <v>3.45</v>
      </c>
      <c r="I322" s="11">
        <v>3.3650000000000002</v>
      </c>
      <c r="J322" s="11">
        <v>3.5</v>
      </c>
      <c r="K322" s="11">
        <v>3.42</v>
      </c>
      <c r="L322" s="11">
        <v>3.3875446036953849</v>
      </c>
      <c r="M322" s="11">
        <v>3.4649999999999999</v>
      </c>
      <c r="N322" s="11">
        <v>3.47</v>
      </c>
      <c r="O322" s="11">
        <v>3.4230499999999999</v>
      </c>
      <c r="P322" s="11">
        <v>3.46</v>
      </c>
      <c r="Q322" s="11">
        <v>3.45</v>
      </c>
      <c r="R322" s="11">
        <v>3.4</v>
      </c>
      <c r="S322" s="15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262</v>
      </c>
      <c r="C323" s="29"/>
      <c r="D323" s="24">
        <v>0.10866631557102986</v>
      </c>
      <c r="E323" s="24">
        <v>3.1521225674779892E-2</v>
      </c>
      <c r="F323" s="24">
        <v>0.14372427306014332</v>
      </c>
      <c r="G323" s="24">
        <v>1.834847859269725E-2</v>
      </c>
      <c r="H323" s="24">
        <v>8.3666002653406298E-3</v>
      </c>
      <c r="I323" s="24">
        <v>5.2535702146254984E-2</v>
      </c>
      <c r="J323" s="24">
        <v>2.5625508125043262E-2</v>
      </c>
      <c r="K323" s="24">
        <v>0.1062857782897914</v>
      </c>
      <c r="L323" s="24">
        <v>5.3713055019551162E-2</v>
      </c>
      <c r="M323" s="24">
        <v>7.4206917916503426E-2</v>
      </c>
      <c r="N323" s="24">
        <v>1.1690451944500125E-2</v>
      </c>
      <c r="O323" s="24">
        <v>3.654020616617637E-2</v>
      </c>
      <c r="P323" s="24">
        <v>3.7103458958251727E-2</v>
      </c>
      <c r="Q323" s="24">
        <v>1.0954451150103331E-2</v>
      </c>
      <c r="R323" s="24">
        <v>3.8686776379877878E-2</v>
      </c>
      <c r="S323" s="203"/>
      <c r="T323" s="204"/>
      <c r="U323" s="204"/>
      <c r="V323" s="204"/>
      <c r="W323" s="204"/>
      <c r="X323" s="204"/>
      <c r="Y323" s="204"/>
      <c r="Z323" s="204"/>
      <c r="AA323" s="204"/>
      <c r="AB323" s="204"/>
      <c r="AC323" s="204"/>
      <c r="AD323" s="204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56"/>
    </row>
    <row r="324" spans="1:65">
      <c r="A324" s="30"/>
      <c r="B324" s="3" t="s">
        <v>86</v>
      </c>
      <c r="C324" s="29"/>
      <c r="D324" s="13">
        <v>3.1553814717345828E-2</v>
      </c>
      <c r="E324" s="13">
        <v>8.976725745069759E-3</v>
      </c>
      <c r="F324" s="13">
        <v>3.6742464352827436E-2</v>
      </c>
      <c r="G324" s="13">
        <v>5.4312220797327823E-3</v>
      </c>
      <c r="H324" s="13">
        <v>2.4286212671525776E-3</v>
      </c>
      <c r="I324" s="13">
        <v>1.5635625638766359E-2</v>
      </c>
      <c r="J324" s="13">
        <v>7.3250618747146062E-3</v>
      </c>
      <c r="K324" s="13">
        <v>3.1002171596438911E-2</v>
      </c>
      <c r="L324" s="13">
        <v>1.5846735680808532E-2</v>
      </c>
      <c r="M324" s="13">
        <v>2.136475563814878E-2</v>
      </c>
      <c r="N324" s="13">
        <v>3.3673889422467951E-3</v>
      </c>
      <c r="O324" s="13">
        <v>1.067657035846749E-2</v>
      </c>
      <c r="P324" s="13">
        <v>1.0718380055344746E-2</v>
      </c>
      <c r="Q324" s="13">
        <v>3.1752032319140085E-3</v>
      </c>
      <c r="R324" s="13">
        <v>1.1350643436638986E-2</v>
      </c>
      <c r="S324" s="15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263</v>
      </c>
      <c r="C325" s="29"/>
      <c r="D325" s="13">
        <v>1.4849882487688593E-3</v>
      </c>
      <c r="E325" s="13">
        <v>2.114287658214975E-2</v>
      </c>
      <c r="F325" s="13">
        <v>0.13753092413042722</v>
      </c>
      <c r="G325" s="13">
        <v>-1.7564898503461324E-2</v>
      </c>
      <c r="H325" s="13">
        <v>1.822079325774828E-3</v>
      </c>
      <c r="I325" s="13">
        <v>-2.289631740650111E-2</v>
      </c>
      <c r="J325" s="13">
        <v>1.7331661589163438E-2</v>
      </c>
      <c r="K325" s="13">
        <v>-3.0246651315343209E-3</v>
      </c>
      <c r="L325" s="13">
        <v>-1.4307588850268282E-2</v>
      </c>
      <c r="M325" s="13">
        <v>1.0061544903199993E-2</v>
      </c>
      <c r="N325" s="13">
        <v>9.5768704574692443E-3</v>
      </c>
      <c r="O325" s="13">
        <v>-4.7307191805070481E-3</v>
      </c>
      <c r="P325" s="13">
        <v>6.6688237830836439E-3</v>
      </c>
      <c r="Q325" s="13">
        <v>3.2761026629675172E-3</v>
      </c>
      <c r="R325" s="13">
        <v>-8.8407584803051886E-3</v>
      </c>
      <c r="S325" s="15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264</v>
      </c>
      <c r="C326" s="47"/>
      <c r="D326" s="45">
        <v>0.03</v>
      </c>
      <c r="E326" s="45">
        <v>1.58</v>
      </c>
      <c r="F326" s="45">
        <v>11.11</v>
      </c>
      <c r="G326" s="45">
        <v>1.59</v>
      </c>
      <c r="H326" s="45">
        <v>0</v>
      </c>
      <c r="I326" s="45">
        <v>2.02</v>
      </c>
      <c r="J326" s="45">
        <v>1.27</v>
      </c>
      <c r="K326" s="45">
        <v>0.4</v>
      </c>
      <c r="L326" s="45">
        <v>1.32</v>
      </c>
      <c r="M326" s="45">
        <v>0.67</v>
      </c>
      <c r="N326" s="45">
        <v>0.63</v>
      </c>
      <c r="O326" s="45">
        <v>0.54</v>
      </c>
      <c r="P326" s="45">
        <v>0.4</v>
      </c>
      <c r="Q326" s="45">
        <v>0.12</v>
      </c>
      <c r="R326" s="45">
        <v>0.87</v>
      </c>
      <c r="S326" s="15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BM327" s="55"/>
    </row>
    <row r="328" spans="1:65" ht="15">
      <c r="B328" s="8" t="s">
        <v>619</v>
      </c>
      <c r="BM328" s="28" t="s">
        <v>67</v>
      </c>
    </row>
    <row r="329" spans="1:65" ht="15">
      <c r="A329" s="25" t="s">
        <v>42</v>
      </c>
      <c r="B329" s="18" t="s">
        <v>112</v>
      </c>
      <c r="C329" s="15" t="s">
        <v>113</v>
      </c>
      <c r="D329" s="16" t="s">
        <v>227</v>
      </c>
      <c r="E329" s="17" t="s">
        <v>227</v>
      </c>
      <c r="F329" s="17" t="s">
        <v>227</v>
      </c>
      <c r="G329" s="17" t="s">
        <v>227</v>
      </c>
      <c r="H329" s="17" t="s">
        <v>227</v>
      </c>
      <c r="I329" s="17" t="s">
        <v>227</v>
      </c>
      <c r="J329" s="17" t="s">
        <v>227</v>
      </c>
      <c r="K329" s="17" t="s">
        <v>227</v>
      </c>
      <c r="L329" s="17" t="s">
        <v>227</v>
      </c>
      <c r="M329" s="17" t="s">
        <v>227</v>
      </c>
      <c r="N329" s="17" t="s">
        <v>227</v>
      </c>
      <c r="O329" s="17" t="s">
        <v>227</v>
      </c>
      <c r="P329" s="17" t="s">
        <v>227</v>
      </c>
      <c r="Q329" s="15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228</v>
      </c>
      <c r="C330" s="9" t="s">
        <v>228</v>
      </c>
      <c r="D330" s="151" t="s">
        <v>233</v>
      </c>
      <c r="E330" s="152" t="s">
        <v>234</v>
      </c>
      <c r="F330" s="152" t="s">
        <v>237</v>
      </c>
      <c r="G330" s="152" t="s">
        <v>238</v>
      </c>
      <c r="H330" s="152" t="s">
        <v>239</v>
      </c>
      <c r="I330" s="152" t="s">
        <v>240</v>
      </c>
      <c r="J330" s="152" t="s">
        <v>280</v>
      </c>
      <c r="K330" s="152" t="s">
        <v>243</v>
      </c>
      <c r="L330" s="152" t="s">
        <v>244</v>
      </c>
      <c r="M330" s="152" t="s">
        <v>245</v>
      </c>
      <c r="N330" s="152" t="s">
        <v>248</v>
      </c>
      <c r="O330" s="152" t="s">
        <v>250</v>
      </c>
      <c r="P330" s="152" t="s">
        <v>251</v>
      </c>
      <c r="Q330" s="15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281</v>
      </c>
      <c r="E331" s="11" t="s">
        <v>321</v>
      </c>
      <c r="F331" s="11" t="s">
        <v>281</v>
      </c>
      <c r="G331" s="11" t="s">
        <v>281</v>
      </c>
      <c r="H331" s="11" t="s">
        <v>281</v>
      </c>
      <c r="I331" s="11" t="s">
        <v>281</v>
      </c>
      <c r="J331" s="11" t="s">
        <v>281</v>
      </c>
      <c r="K331" s="11" t="s">
        <v>281</v>
      </c>
      <c r="L331" s="11" t="s">
        <v>321</v>
      </c>
      <c r="M331" s="11" t="s">
        <v>321</v>
      </c>
      <c r="N331" s="11" t="s">
        <v>281</v>
      </c>
      <c r="O331" s="11" t="s">
        <v>321</v>
      </c>
      <c r="P331" s="11" t="s">
        <v>321</v>
      </c>
      <c r="Q331" s="15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323</v>
      </c>
      <c r="E332" s="26" t="s">
        <v>324</v>
      </c>
      <c r="F332" s="26" t="s">
        <v>324</v>
      </c>
      <c r="G332" s="26" t="s">
        <v>324</v>
      </c>
      <c r="H332" s="26" t="s">
        <v>324</v>
      </c>
      <c r="I332" s="26" t="s">
        <v>324</v>
      </c>
      <c r="J332" s="26" t="s">
        <v>118</v>
      </c>
      <c r="K332" s="26" t="s">
        <v>325</v>
      </c>
      <c r="L332" s="26" t="s">
        <v>325</v>
      </c>
      <c r="M332" s="26" t="s">
        <v>305</v>
      </c>
      <c r="N332" s="26" t="s">
        <v>325</v>
      </c>
      <c r="O332" s="26" t="s">
        <v>305</v>
      </c>
      <c r="P332" s="26" t="s">
        <v>324</v>
      </c>
      <c r="Q332" s="15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7.5207733987662433</v>
      </c>
      <c r="E333" s="22">
        <v>8.7899999999999991</v>
      </c>
      <c r="F333" s="22">
        <v>6.6</v>
      </c>
      <c r="G333" s="22">
        <v>7.15</v>
      </c>
      <c r="H333" s="22">
        <v>7.46</v>
      </c>
      <c r="I333" s="22">
        <v>7.25</v>
      </c>
      <c r="J333" s="22">
        <v>7.35</v>
      </c>
      <c r="K333" s="147">
        <v>8.9457926360558204</v>
      </c>
      <c r="L333" s="22">
        <v>8.3000000000000007</v>
      </c>
      <c r="M333" s="22">
        <v>7</v>
      </c>
      <c r="N333" s="147">
        <v>17.8</v>
      </c>
      <c r="O333" s="147">
        <v>8</v>
      </c>
      <c r="P333" s="22">
        <v>6.55</v>
      </c>
      <c r="Q333" s="15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7.5611791641500119</v>
      </c>
      <c r="E334" s="11">
        <v>8.49</v>
      </c>
      <c r="F334" s="11">
        <v>6.65</v>
      </c>
      <c r="G334" s="11">
        <v>7.27</v>
      </c>
      <c r="H334" s="11">
        <v>7.36</v>
      </c>
      <c r="I334" s="11">
        <v>7.02</v>
      </c>
      <c r="J334" s="11">
        <v>6.91</v>
      </c>
      <c r="K334" s="148">
        <v>10.1422426065789</v>
      </c>
      <c r="L334" s="11">
        <v>8.1999999999999993</v>
      </c>
      <c r="M334" s="11">
        <v>7.1</v>
      </c>
      <c r="N334" s="148">
        <v>17.5</v>
      </c>
      <c r="O334" s="148">
        <v>8</v>
      </c>
      <c r="P334" s="11">
        <v>6.38</v>
      </c>
      <c r="Q334" s="15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30</v>
      </c>
    </row>
    <row r="335" spans="1:65">
      <c r="A335" s="30"/>
      <c r="B335" s="19">
        <v>1</v>
      </c>
      <c r="C335" s="9">
        <v>3</v>
      </c>
      <c r="D335" s="11">
        <v>7.7344827306794173</v>
      </c>
      <c r="E335" s="11">
        <v>9.0299999999999994</v>
      </c>
      <c r="F335" s="11">
        <v>6.53</v>
      </c>
      <c r="G335" s="11">
        <v>7.18</v>
      </c>
      <c r="H335" s="11">
        <v>7.13</v>
      </c>
      <c r="I335" s="11">
        <v>7.13</v>
      </c>
      <c r="J335" s="11">
        <v>7.68</v>
      </c>
      <c r="K335" s="148">
        <v>10.8443053077168</v>
      </c>
      <c r="L335" s="11">
        <v>8.4</v>
      </c>
      <c r="M335" s="11">
        <v>7.1</v>
      </c>
      <c r="N335" s="148">
        <v>17.3</v>
      </c>
      <c r="O335" s="148">
        <v>8</v>
      </c>
      <c r="P335" s="11">
        <v>6.48</v>
      </c>
      <c r="Q335" s="15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7.9064420608068104</v>
      </c>
      <c r="E336" s="11">
        <v>9.27</v>
      </c>
      <c r="F336" s="11">
        <v>6.5</v>
      </c>
      <c r="G336" s="11">
        <v>7.43</v>
      </c>
      <c r="H336" s="11">
        <v>7.29</v>
      </c>
      <c r="I336" s="11">
        <v>6.96</v>
      </c>
      <c r="J336" s="11">
        <v>7.1</v>
      </c>
      <c r="K336" s="148">
        <v>9.7128138367353092</v>
      </c>
      <c r="L336" s="11">
        <v>8.4</v>
      </c>
      <c r="M336" s="11">
        <v>7.2</v>
      </c>
      <c r="N336" s="148">
        <v>17.5</v>
      </c>
      <c r="O336" s="148">
        <v>8</v>
      </c>
      <c r="P336" s="11">
        <v>6.54</v>
      </c>
      <c r="Q336" s="15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7.3990783537345708</v>
      </c>
    </row>
    <row r="337" spans="1:65">
      <c r="A337" s="30"/>
      <c r="B337" s="19">
        <v>1</v>
      </c>
      <c r="C337" s="9">
        <v>5</v>
      </c>
      <c r="D337" s="11">
        <v>7.6752063387103426</v>
      </c>
      <c r="E337" s="11">
        <v>8.83</v>
      </c>
      <c r="F337" s="11">
        <v>6.55</v>
      </c>
      <c r="G337" s="11">
        <v>7.28</v>
      </c>
      <c r="H337" s="11">
        <v>7.32</v>
      </c>
      <c r="I337" s="11">
        <v>7.14</v>
      </c>
      <c r="J337" s="11">
        <v>8.1300000000000008</v>
      </c>
      <c r="K337" s="148">
        <v>7.5358579185328303</v>
      </c>
      <c r="L337" s="11">
        <v>8.6</v>
      </c>
      <c r="M337" s="11">
        <v>6.9</v>
      </c>
      <c r="N337" s="148">
        <v>17.600000000000001</v>
      </c>
      <c r="O337" s="148">
        <v>8</v>
      </c>
      <c r="P337" s="11">
        <v>6.38</v>
      </c>
      <c r="Q337" s="15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89</v>
      </c>
    </row>
    <row r="338" spans="1:65">
      <c r="A338" s="30"/>
      <c r="B338" s="19">
        <v>1</v>
      </c>
      <c r="C338" s="9">
        <v>6</v>
      </c>
      <c r="D338" s="11">
        <v>7.4366175309615006</v>
      </c>
      <c r="E338" s="11">
        <v>8.5500000000000007</v>
      </c>
      <c r="F338" s="11">
        <v>6.51</v>
      </c>
      <c r="G338" s="11">
        <v>7.19</v>
      </c>
      <c r="H338" s="11">
        <v>7.12</v>
      </c>
      <c r="I338" s="11">
        <v>7.49</v>
      </c>
      <c r="J338" s="11">
        <v>6.96</v>
      </c>
      <c r="K338" s="148">
        <v>10.9973202774153</v>
      </c>
      <c r="L338" s="11">
        <v>8.4</v>
      </c>
      <c r="M338" s="11">
        <v>7</v>
      </c>
      <c r="N338" s="148">
        <v>17.600000000000001</v>
      </c>
      <c r="O338" s="148">
        <v>8</v>
      </c>
      <c r="P338" s="11">
        <v>6.58</v>
      </c>
      <c r="Q338" s="15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260</v>
      </c>
      <c r="C339" s="12"/>
      <c r="D339" s="23">
        <v>7.6391168706790538</v>
      </c>
      <c r="E339" s="23">
        <v>8.8266666666666662</v>
      </c>
      <c r="F339" s="23">
        <v>6.5566666666666658</v>
      </c>
      <c r="G339" s="23">
        <v>7.25</v>
      </c>
      <c r="H339" s="23">
        <v>7.28</v>
      </c>
      <c r="I339" s="23">
        <v>7.165</v>
      </c>
      <c r="J339" s="23">
        <v>7.3550000000000004</v>
      </c>
      <c r="K339" s="23">
        <v>9.6963887638391597</v>
      </c>
      <c r="L339" s="23">
        <v>8.3833333333333329</v>
      </c>
      <c r="M339" s="23">
        <v>7.05</v>
      </c>
      <c r="N339" s="23">
        <v>17.549999999999997</v>
      </c>
      <c r="O339" s="23">
        <v>8</v>
      </c>
      <c r="P339" s="23">
        <v>6.4849999999999994</v>
      </c>
      <c r="Q339" s="15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261</v>
      </c>
      <c r="C340" s="29"/>
      <c r="D340" s="11">
        <v>7.6181927514301773</v>
      </c>
      <c r="E340" s="11">
        <v>8.8099999999999987</v>
      </c>
      <c r="F340" s="11">
        <v>6.54</v>
      </c>
      <c r="G340" s="11">
        <v>7.23</v>
      </c>
      <c r="H340" s="11">
        <v>7.3049999999999997</v>
      </c>
      <c r="I340" s="11">
        <v>7.1349999999999998</v>
      </c>
      <c r="J340" s="11">
        <v>7.2249999999999996</v>
      </c>
      <c r="K340" s="11">
        <v>9.9275282216571057</v>
      </c>
      <c r="L340" s="11">
        <v>8.4</v>
      </c>
      <c r="M340" s="11">
        <v>7.05</v>
      </c>
      <c r="N340" s="11">
        <v>17.55</v>
      </c>
      <c r="O340" s="11">
        <v>8</v>
      </c>
      <c r="P340" s="11">
        <v>6.51</v>
      </c>
      <c r="Q340" s="15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262</v>
      </c>
      <c r="C341" s="29"/>
      <c r="D341" s="24">
        <v>0.1690829975264585</v>
      </c>
      <c r="E341" s="24">
        <v>0.29296188603070272</v>
      </c>
      <c r="F341" s="24">
        <v>5.7850381733111113E-2</v>
      </c>
      <c r="G341" s="24">
        <v>0.10217631819555822</v>
      </c>
      <c r="H341" s="24">
        <v>0.13311649033834994</v>
      </c>
      <c r="I341" s="24">
        <v>0.18854707634964818</v>
      </c>
      <c r="J341" s="24">
        <v>0.47441542976593859</v>
      </c>
      <c r="K341" s="24">
        <v>1.2992673864445567</v>
      </c>
      <c r="L341" s="24">
        <v>0.13291601358251259</v>
      </c>
      <c r="M341" s="24">
        <v>0.10488088481701503</v>
      </c>
      <c r="N341" s="24">
        <v>0.16431676725155001</v>
      </c>
      <c r="O341" s="24">
        <v>0</v>
      </c>
      <c r="P341" s="24">
        <v>8.7578536183245306E-2</v>
      </c>
      <c r="Q341" s="203"/>
      <c r="R341" s="204"/>
      <c r="S341" s="204"/>
      <c r="T341" s="204"/>
      <c r="U341" s="204"/>
      <c r="V341" s="204"/>
      <c r="W341" s="204"/>
      <c r="X341" s="204"/>
      <c r="Y341" s="204"/>
      <c r="Z341" s="204"/>
      <c r="AA341" s="204"/>
      <c r="AB341" s="204"/>
      <c r="AC341" s="204"/>
      <c r="AD341" s="204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56"/>
    </row>
    <row r="342" spans="1:65">
      <c r="A342" s="30"/>
      <c r="B342" s="3" t="s">
        <v>86</v>
      </c>
      <c r="C342" s="29"/>
      <c r="D342" s="13">
        <v>2.2133840912349916E-2</v>
      </c>
      <c r="E342" s="13">
        <v>3.3190546000457261E-2</v>
      </c>
      <c r="F342" s="13">
        <v>8.8231390543636688E-3</v>
      </c>
      <c r="G342" s="13">
        <v>1.4093285268352858E-2</v>
      </c>
      <c r="H342" s="13">
        <v>1.8285232189333783E-2</v>
      </c>
      <c r="I342" s="13">
        <v>2.6315014145100932E-2</v>
      </c>
      <c r="J342" s="13">
        <v>6.4502437765593279E-2</v>
      </c>
      <c r="K342" s="13">
        <v>0.13399497669585275</v>
      </c>
      <c r="L342" s="13">
        <v>1.5854792872665519E-2</v>
      </c>
      <c r="M342" s="13">
        <v>1.4876721250640431E-2</v>
      </c>
      <c r="N342" s="13">
        <v>9.3627787607720812E-3</v>
      </c>
      <c r="O342" s="13">
        <v>0</v>
      </c>
      <c r="P342" s="13">
        <v>1.3504785841672369E-2</v>
      </c>
      <c r="Q342" s="15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263</v>
      </c>
      <c r="C343" s="29"/>
      <c r="D343" s="13">
        <v>3.2441677931863921E-2</v>
      </c>
      <c r="E343" s="13">
        <v>0.19294136981419352</v>
      </c>
      <c r="F343" s="13">
        <v>-0.11385359727170763</v>
      </c>
      <c r="G343" s="13">
        <v>-2.0148232875426442E-2</v>
      </c>
      <c r="H343" s="13">
        <v>-1.6093673839048805E-2</v>
      </c>
      <c r="I343" s="13">
        <v>-3.1636150145162745E-2</v>
      </c>
      <c r="J343" s="13">
        <v>-5.9572762481049368E-3</v>
      </c>
      <c r="K343" s="13">
        <v>0.3104860227551256</v>
      </c>
      <c r="L343" s="13">
        <v>0.13302399738772519</v>
      </c>
      <c r="M343" s="13">
        <v>-4.7178626451276684E-2</v>
      </c>
      <c r="N343" s="13">
        <v>1.3719170362808639</v>
      </c>
      <c r="O343" s="13">
        <v>8.1215743034012133E-2</v>
      </c>
      <c r="P343" s="13">
        <v>-0.12353948830305395</v>
      </c>
      <c r="Q343" s="15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264</v>
      </c>
      <c r="C344" s="47"/>
      <c r="D344" s="45">
        <v>0.4</v>
      </c>
      <c r="E344" s="45">
        <v>1.88</v>
      </c>
      <c r="F344" s="45">
        <v>0.95</v>
      </c>
      <c r="G344" s="45">
        <v>0.08</v>
      </c>
      <c r="H344" s="45">
        <v>0.05</v>
      </c>
      <c r="I344" s="45">
        <v>0.19</v>
      </c>
      <c r="J344" s="45">
        <v>0.05</v>
      </c>
      <c r="K344" s="45">
        <v>2.96</v>
      </c>
      <c r="L344" s="45">
        <v>1.33</v>
      </c>
      <c r="M344" s="45">
        <v>0.33</v>
      </c>
      <c r="N344" s="45">
        <v>12.75</v>
      </c>
      <c r="O344" s="45" t="s">
        <v>265</v>
      </c>
      <c r="P344" s="45">
        <v>1.04</v>
      </c>
      <c r="Q344" s="15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306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BM345" s="55"/>
    </row>
    <row r="346" spans="1:65">
      <c r="BM346" s="55"/>
    </row>
    <row r="347" spans="1:65" ht="15">
      <c r="B347" s="8" t="s">
        <v>620</v>
      </c>
      <c r="BM347" s="28" t="s">
        <v>287</v>
      </c>
    </row>
    <row r="348" spans="1:65" ht="15">
      <c r="A348" s="25" t="s">
        <v>5</v>
      </c>
      <c r="B348" s="18" t="s">
        <v>112</v>
      </c>
      <c r="C348" s="15" t="s">
        <v>113</v>
      </c>
      <c r="D348" s="16" t="s">
        <v>227</v>
      </c>
      <c r="E348" s="17" t="s">
        <v>227</v>
      </c>
      <c r="F348" s="15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228</v>
      </c>
      <c r="C349" s="9" t="s">
        <v>228</v>
      </c>
      <c r="D349" s="151" t="s">
        <v>233</v>
      </c>
      <c r="E349" s="152" t="s">
        <v>234</v>
      </c>
      <c r="F349" s="15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281</v>
      </c>
      <c r="E350" s="11" t="s">
        <v>321</v>
      </c>
      <c r="F350" s="15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323</v>
      </c>
      <c r="E351" s="26" t="s">
        <v>324</v>
      </c>
      <c r="F351" s="15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3.0098756276462315</v>
      </c>
      <c r="E352" s="22">
        <v>2.9</v>
      </c>
      <c r="F352" s="15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3.1199354228068419</v>
      </c>
      <c r="E353" s="11">
        <v>2.9</v>
      </c>
      <c r="F353" s="15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31</v>
      </c>
    </row>
    <row r="354" spans="1:65">
      <c r="A354" s="30"/>
      <c r="B354" s="19">
        <v>1</v>
      </c>
      <c r="C354" s="9">
        <v>3</v>
      </c>
      <c r="D354" s="11">
        <v>3.2743513286921697</v>
      </c>
      <c r="E354" s="11">
        <v>3.2</v>
      </c>
      <c r="F354" s="15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2.9898203859289185</v>
      </c>
      <c r="E355" s="11">
        <v>3.3</v>
      </c>
      <c r="F355" s="15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3.0963941488929199</v>
      </c>
    </row>
    <row r="356" spans="1:65">
      <c r="A356" s="30"/>
      <c r="B356" s="19">
        <v>1</v>
      </c>
      <c r="C356" s="9">
        <v>5</v>
      </c>
      <c r="D356" s="11">
        <v>3.0282873850800458</v>
      </c>
      <c r="E356" s="11">
        <v>3.1</v>
      </c>
      <c r="F356" s="15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47</v>
      </c>
    </row>
    <row r="357" spans="1:65">
      <c r="A357" s="30"/>
      <c r="B357" s="19">
        <v>1</v>
      </c>
      <c r="C357" s="9">
        <v>6</v>
      </c>
      <c r="D357" s="11">
        <v>3.1344596365607931</v>
      </c>
      <c r="E357" s="11">
        <v>3.2</v>
      </c>
      <c r="F357" s="15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260</v>
      </c>
      <c r="C358" s="12"/>
      <c r="D358" s="23">
        <v>3.0927882977858339</v>
      </c>
      <c r="E358" s="23">
        <v>3.1</v>
      </c>
      <c r="F358" s="15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261</v>
      </c>
      <c r="C359" s="29"/>
      <c r="D359" s="11">
        <v>3.0741114039434438</v>
      </c>
      <c r="E359" s="11">
        <v>3.1500000000000004</v>
      </c>
      <c r="F359" s="15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262</v>
      </c>
      <c r="C360" s="29"/>
      <c r="D360" s="24">
        <v>0.10684181816669952</v>
      </c>
      <c r="E360" s="24">
        <v>0.16733200530681516</v>
      </c>
      <c r="F360" s="15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86</v>
      </c>
      <c r="C361" s="29"/>
      <c r="D361" s="13">
        <v>3.4545467674974364E-2</v>
      </c>
      <c r="E361" s="13">
        <v>5.3978066228004891E-2</v>
      </c>
      <c r="F361" s="15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-1.1645323346110015E-3</v>
      </c>
      <c r="E362" s="13">
        <v>1.1645323346090031E-3</v>
      </c>
      <c r="F362" s="15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>
        <v>0.67</v>
      </c>
      <c r="E363" s="45">
        <v>0.67</v>
      </c>
      <c r="F363" s="15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BM364" s="55"/>
    </row>
    <row r="365" spans="1:65" ht="15">
      <c r="B365" s="8" t="s">
        <v>621</v>
      </c>
      <c r="BM365" s="28" t="s">
        <v>67</v>
      </c>
    </row>
    <row r="366" spans="1:65" ht="15">
      <c r="A366" s="25" t="s">
        <v>82</v>
      </c>
      <c r="B366" s="18" t="s">
        <v>112</v>
      </c>
      <c r="C366" s="15" t="s">
        <v>113</v>
      </c>
      <c r="D366" s="16" t="s">
        <v>227</v>
      </c>
      <c r="E366" s="17" t="s">
        <v>227</v>
      </c>
      <c r="F366" s="17" t="s">
        <v>227</v>
      </c>
      <c r="G366" s="17" t="s">
        <v>227</v>
      </c>
      <c r="H366" s="17" t="s">
        <v>227</v>
      </c>
      <c r="I366" s="17" t="s">
        <v>227</v>
      </c>
      <c r="J366" s="17" t="s">
        <v>227</v>
      </c>
      <c r="K366" s="17" t="s">
        <v>227</v>
      </c>
      <c r="L366" s="17" t="s">
        <v>227</v>
      </c>
      <c r="M366" s="17" t="s">
        <v>227</v>
      </c>
      <c r="N366" s="17" t="s">
        <v>227</v>
      </c>
      <c r="O366" s="17" t="s">
        <v>227</v>
      </c>
      <c r="P366" s="15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51" t="s">
        <v>233</v>
      </c>
      <c r="E367" s="152" t="s">
        <v>234</v>
      </c>
      <c r="F367" s="152" t="s">
        <v>237</v>
      </c>
      <c r="G367" s="152" t="s">
        <v>238</v>
      </c>
      <c r="H367" s="152" t="s">
        <v>239</v>
      </c>
      <c r="I367" s="152" t="s">
        <v>240</v>
      </c>
      <c r="J367" s="152" t="s">
        <v>280</v>
      </c>
      <c r="K367" s="152" t="s">
        <v>243</v>
      </c>
      <c r="L367" s="152" t="s">
        <v>245</v>
      </c>
      <c r="M367" s="152" t="s">
        <v>248</v>
      </c>
      <c r="N367" s="152" t="s">
        <v>250</v>
      </c>
      <c r="O367" s="152" t="s">
        <v>251</v>
      </c>
      <c r="P367" s="15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281</v>
      </c>
      <c r="E368" s="11" t="s">
        <v>321</v>
      </c>
      <c r="F368" s="11" t="s">
        <v>281</v>
      </c>
      <c r="G368" s="11" t="s">
        <v>281</v>
      </c>
      <c r="H368" s="11" t="s">
        <v>281</v>
      </c>
      <c r="I368" s="11" t="s">
        <v>281</v>
      </c>
      <c r="J368" s="11" t="s">
        <v>281</v>
      </c>
      <c r="K368" s="11" t="s">
        <v>281</v>
      </c>
      <c r="L368" s="11" t="s">
        <v>321</v>
      </c>
      <c r="M368" s="11" t="s">
        <v>281</v>
      </c>
      <c r="N368" s="11" t="s">
        <v>321</v>
      </c>
      <c r="O368" s="11" t="s">
        <v>321</v>
      </c>
      <c r="P368" s="15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9"/>
      <c r="C369" s="9"/>
      <c r="D369" s="26" t="s">
        <v>323</v>
      </c>
      <c r="E369" s="26" t="s">
        <v>324</v>
      </c>
      <c r="F369" s="26" t="s">
        <v>324</v>
      </c>
      <c r="G369" s="26" t="s">
        <v>324</v>
      </c>
      <c r="H369" s="26" t="s">
        <v>324</v>
      </c>
      <c r="I369" s="26" t="s">
        <v>324</v>
      </c>
      <c r="J369" s="26" t="s">
        <v>324</v>
      </c>
      <c r="K369" s="26" t="s">
        <v>325</v>
      </c>
      <c r="L369" s="26" t="s">
        <v>305</v>
      </c>
      <c r="M369" s="26" t="s">
        <v>325</v>
      </c>
      <c r="N369" s="26" t="s">
        <v>305</v>
      </c>
      <c r="O369" s="26" t="s">
        <v>324</v>
      </c>
      <c r="P369" s="15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22" t="s">
        <v>96</v>
      </c>
      <c r="E370" s="222" t="s">
        <v>107</v>
      </c>
      <c r="F370" s="212">
        <v>0.1</v>
      </c>
      <c r="G370" s="212">
        <v>7.0000000000000007E-2</v>
      </c>
      <c r="H370" s="212">
        <v>0.08</v>
      </c>
      <c r="I370" s="212">
        <v>0.09</v>
      </c>
      <c r="J370" s="212">
        <v>0.11</v>
      </c>
      <c r="K370" s="222">
        <v>3.4324602664604198</v>
      </c>
      <c r="L370" s="222" t="s">
        <v>107</v>
      </c>
      <c r="M370" s="222" t="s">
        <v>316</v>
      </c>
      <c r="N370" s="222">
        <v>1.5</v>
      </c>
      <c r="O370" s="212">
        <v>0.13</v>
      </c>
      <c r="P370" s="203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13">
        <v>1</v>
      </c>
    </row>
    <row r="371" spans="1:65">
      <c r="A371" s="30"/>
      <c r="B371" s="19">
        <v>1</v>
      </c>
      <c r="C371" s="9">
        <v>2</v>
      </c>
      <c r="D371" s="223" t="s">
        <v>96</v>
      </c>
      <c r="E371" s="223" t="s">
        <v>107</v>
      </c>
      <c r="F371" s="24">
        <v>0.1</v>
      </c>
      <c r="G371" s="24">
        <v>0.08</v>
      </c>
      <c r="H371" s="24">
        <v>0.09</v>
      </c>
      <c r="I371" s="24">
        <v>0.09</v>
      </c>
      <c r="J371" s="24">
        <v>0.1</v>
      </c>
      <c r="K371" s="223">
        <v>3.5765792501850799</v>
      </c>
      <c r="L371" s="223" t="s">
        <v>107</v>
      </c>
      <c r="M371" s="223" t="s">
        <v>316</v>
      </c>
      <c r="N371" s="223">
        <v>1.4</v>
      </c>
      <c r="O371" s="24">
        <v>0.12</v>
      </c>
      <c r="P371" s="203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13">
        <v>32</v>
      </c>
    </row>
    <row r="372" spans="1:65">
      <c r="A372" s="30"/>
      <c r="B372" s="19">
        <v>1</v>
      </c>
      <c r="C372" s="9">
        <v>3</v>
      </c>
      <c r="D372" s="223" t="s">
        <v>96</v>
      </c>
      <c r="E372" s="223" t="s">
        <v>107</v>
      </c>
      <c r="F372" s="24">
        <v>0.1</v>
      </c>
      <c r="G372" s="24">
        <v>0.08</v>
      </c>
      <c r="H372" s="24">
        <v>7.0000000000000007E-2</v>
      </c>
      <c r="I372" s="24">
        <v>0.09</v>
      </c>
      <c r="J372" s="24">
        <v>0.11</v>
      </c>
      <c r="K372" s="223">
        <v>3.8473452067232006</v>
      </c>
      <c r="L372" s="223" t="s">
        <v>107</v>
      </c>
      <c r="M372" s="223" t="s">
        <v>316</v>
      </c>
      <c r="N372" s="223">
        <v>1.5</v>
      </c>
      <c r="O372" s="24">
        <v>0.12</v>
      </c>
      <c r="P372" s="203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  <c r="AB372" s="204"/>
      <c r="AC372" s="204"/>
      <c r="AD372" s="204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13">
        <v>16</v>
      </c>
    </row>
    <row r="373" spans="1:65">
      <c r="A373" s="30"/>
      <c r="B373" s="19">
        <v>1</v>
      </c>
      <c r="C373" s="9">
        <v>4</v>
      </c>
      <c r="D373" s="223" t="s">
        <v>96</v>
      </c>
      <c r="E373" s="223" t="s">
        <v>107</v>
      </c>
      <c r="F373" s="24">
        <v>0.1</v>
      </c>
      <c r="G373" s="24">
        <v>0.08</v>
      </c>
      <c r="H373" s="24">
        <v>0.08</v>
      </c>
      <c r="I373" s="24">
        <v>0.09</v>
      </c>
      <c r="J373" s="24">
        <v>0.1</v>
      </c>
      <c r="K373" s="223">
        <v>3.4012410732801999</v>
      </c>
      <c r="L373" s="223" t="s">
        <v>107</v>
      </c>
      <c r="M373" s="223" t="s">
        <v>316</v>
      </c>
      <c r="N373" s="223">
        <v>1.4</v>
      </c>
      <c r="O373" s="24">
        <v>0.13</v>
      </c>
      <c r="P373" s="203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  <c r="AB373" s="204"/>
      <c r="AC373" s="204"/>
      <c r="AD373" s="204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13">
        <v>9.6944444444444444E-2</v>
      </c>
    </row>
    <row r="374" spans="1:65">
      <c r="A374" s="30"/>
      <c r="B374" s="19">
        <v>1</v>
      </c>
      <c r="C374" s="9">
        <v>5</v>
      </c>
      <c r="D374" s="223" t="s">
        <v>96</v>
      </c>
      <c r="E374" s="223" t="s">
        <v>107</v>
      </c>
      <c r="F374" s="24">
        <v>0.11</v>
      </c>
      <c r="G374" s="24">
        <v>0.08</v>
      </c>
      <c r="H374" s="24">
        <v>0.09</v>
      </c>
      <c r="I374" s="24">
        <v>0.09</v>
      </c>
      <c r="J374" s="24">
        <v>0.1</v>
      </c>
      <c r="K374" s="223">
        <v>2.7704987314612701</v>
      </c>
      <c r="L374" s="223" t="s">
        <v>107</v>
      </c>
      <c r="M374" s="223" t="s">
        <v>316</v>
      </c>
      <c r="N374" s="223">
        <v>1.4</v>
      </c>
      <c r="O374" s="24">
        <v>0.12</v>
      </c>
      <c r="P374" s="203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  <c r="AB374" s="204"/>
      <c r="AC374" s="204"/>
      <c r="AD374" s="204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13">
        <v>90</v>
      </c>
    </row>
    <row r="375" spans="1:65">
      <c r="A375" s="30"/>
      <c r="B375" s="19">
        <v>1</v>
      </c>
      <c r="C375" s="9">
        <v>6</v>
      </c>
      <c r="D375" s="223" t="s">
        <v>96</v>
      </c>
      <c r="E375" s="223" t="s">
        <v>107</v>
      </c>
      <c r="F375" s="24">
        <v>0.1</v>
      </c>
      <c r="G375" s="24">
        <v>0.08</v>
      </c>
      <c r="H375" s="24">
        <v>0.09</v>
      </c>
      <c r="I375" s="24">
        <v>0.09</v>
      </c>
      <c r="J375" s="24">
        <v>0.11</v>
      </c>
      <c r="K375" s="223">
        <v>4.2280114016150101</v>
      </c>
      <c r="L375" s="223" t="s">
        <v>107</v>
      </c>
      <c r="M375" s="223" t="s">
        <v>316</v>
      </c>
      <c r="N375" s="223">
        <v>1.4</v>
      </c>
      <c r="O375" s="24">
        <v>0.12</v>
      </c>
      <c r="P375" s="203"/>
      <c r="Q375" s="204"/>
      <c r="R375" s="204"/>
      <c r="S375" s="204"/>
      <c r="T375" s="204"/>
      <c r="U375" s="204"/>
      <c r="V375" s="204"/>
      <c r="W375" s="204"/>
      <c r="X375" s="204"/>
      <c r="Y375" s="204"/>
      <c r="Z375" s="204"/>
      <c r="AA375" s="204"/>
      <c r="AB375" s="204"/>
      <c r="AC375" s="204"/>
      <c r="AD375" s="204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56"/>
    </row>
    <row r="376" spans="1:65">
      <c r="A376" s="30"/>
      <c r="B376" s="20" t="s">
        <v>260</v>
      </c>
      <c r="C376" s="12"/>
      <c r="D376" s="214" t="s">
        <v>661</v>
      </c>
      <c r="E376" s="214" t="s">
        <v>661</v>
      </c>
      <c r="F376" s="214">
        <v>0.10166666666666667</v>
      </c>
      <c r="G376" s="214">
        <v>7.8333333333333352E-2</v>
      </c>
      <c r="H376" s="214">
        <v>8.3333333333333329E-2</v>
      </c>
      <c r="I376" s="214">
        <v>8.9999999999999983E-2</v>
      </c>
      <c r="J376" s="214">
        <v>0.105</v>
      </c>
      <c r="K376" s="214">
        <v>3.542689321620863</v>
      </c>
      <c r="L376" s="214" t="s">
        <v>661</v>
      </c>
      <c r="M376" s="214" t="s">
        <v>661</v>
      </c>
      <c r="N376" s="214">
        <v>1.4333333333333336</v>
      </c>
      <c r="O376" s="214">
        <v>0.12333333333333334</v>
      </c>
      <c r="P376" s="203"/>
      <c r="Q376" s="204"/>
      <c r="R376" s="204"/>
      <c r="S376" s="204"/>
      <c r="T376" s="204"/>
      <c r="U376" s="204"/>
      <c r="V376" s="204"/>
      <c r="W376" s="204"/>
      <c r="X376" s="204"/>
      <c r="Y376" s="204"/>
      <c r="Z376" s="204"/>
      <c r="AA376" s="204"/>
      <c r="AB376" s="204"/>
      <c r="AC376" s="204"/>
      <c r="AD376" s="204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56"/>
    </row>
    <row r="377" spans="1:65">
      <c r="A377" s="30"/>
      <c r="B377" s="3" t="s">
        <v>261</v>
      </c>
      <c r="C377" s="29"/>
      <c r="D377" s="24" t="s">
        <v>661</v>
      </c>
      <c r="E377" s="24" t="s">
        <v>661</v>
      </c>
      <c r="F377" s="24">
        <v>0.1</v>
      </c>
      <c r="G377" s="24">
        <v>0.08</v>
      </c>
      <c r="H377" s="24">
        <v>8.4999999999999992E-2</v>
      </c>
      <c r="I377" s="24">
        <v>0.09</v>
      </c>
      <c r="J377" s="24">
        <v>0.10500000000000001</v>
      </c>
      <c r="K377" s="24">
        <v>3.5045197583227496</v>
      </c>
      <c r="L377" s="24" t="s">
        <v>661</v>
      </c>
      <c r="M377" s="24" t="s">
        <v>661</v>
      </c>
      <c r="N377" s="24">
        <v>1.4</v>
      </c>
      <c r="O377" s="24">
        <v>0.12</v>
      </c>
      <c r="P377" s="203"/>
      <c r="Q377" s="204"/>
      <c r="R377" s="204"/>
      <c r="S377" s="204"/>
      <c r="T377" s="204"/>
      <c r="U377" s="204"/>
      <c r="V377" s="204"/>
      <c r="W377" s="204"/>
      <c r="X377" s="204"/>
      <c r="Y377" s="204"/>
      <c r="Z377" s="204"/>
      <c r="AA377" s="204"/>
      <c r="AB377" s="204"/>
      <c r="AC377" s="204"/>
      <c r="AD377" s="204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56"/>
    </row>
    <row r="378" spans="1:65">
      <c r="A378" s="30"/>
      <c r="B378" s="3" t="s">
        <v>262</v>
      </c>
      <c r="C378" s="29"/>
      <c r="D378" s="24" t="s">
        <v>661</v>
      </c>
      <c r="E378" s="24" t="s">
        <v>661</v>
      </c>
      <c r="F378" s="24">
        <v>4.082482904638628E-3</v>
      </c>
      <c r="G378" s="24">
        <v>4.082482904638628E-3</v>
      </c>
      <c r="H378" s="24">
        <v>8.164965809277256E-3</v>
      </c>
      <c r="I378" s="24">
        <v>1.5202354861220293E-17</v>
      </c>
      <c r="J378" s="24">
        <v>5.4772255750516587E-3</v>
      </c>
      <c r="K378" s="24">
        <v>0.48827583352124065</v>
      </c>
      <c r="L378" s="24" t="s">
        <v>661</v>
      </c>
      <c r="M378" s="24" t="s">
        <v>661</v>
      </c>
      <c r="N378" s="24">
        <v>5.1639777949432274E-2</v>
      </c>
      <c r="O378" s="24">
        <v>5.1639777949432268E-3</v>
      </c>
      <c r="P378" s="203"/>
      <c r="Q378" s="204"/>
      <c r="R378" s="204"/>
      <c r="S378" s="204"/>
      <c r="T378" s="204"/>
      <c r="U378" s="204"/>
      <c r="V378" s="204"/>
      <c r="W378" s="204"/>
      <c r="X378" s="204"/>
      <c r="Y378" s="204"/>
      <c r="Z378" s="204"/>
      <c r="AA378" s="204"/>
      <c r="AB378" s="204"/>
      <c r="AC378" s="204"/>
      <c r="AD378" s="204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56"/>
    </row>
    <row r="379" spans="1:65">
      <c r="A379" s="30"/>
      <c r="B379" s="3" t="s">
        <v>86</v>
      </c>
      <c r="C379" s="29"/>
      <c r="D379" s="13" t="s">
        <v>661</v>
      </c>
      <c r="E379" s="13" t="s">
        <v>661</v>
      </c>
      <c r="F379" s="13">
        <v>4.0155569553822573E-2</v>
      </c>
      <c r="G379" s="13">
        <v>5.2116803037939918E-2</v>
      </c>
      <c r="H379" s="13">
        <v>9.7979589711327073E-2</v>
      </c>
      <c r="I379" s="13">
        <v>1.6891505401355884E-16</v>
      </c>
      <c r="J379" s="13">
        <v>5.2164053095730085E-2</v>
      </c>
      <c r="K379" s="13">
        <v>0.13782632040052642</v>
      </c>
      <c r="L379" s="13" t="s">
        <v>661</v>
      </c>
      <c r="M379" s="13" t="s">
        <v>661</v>
      </c>
      <c r="N379" s="13">
        <v>3.6027752057743438E-2</v>
      </c>
      <c r="O379" s="13">
        <v>4.1870090229269408E-2</v>
      </c>
      <c r="P379" s="15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263</v>
      </c>
      <c r="C380" s="29"/>
      <c r="D380" s="13" t="s">
        <v>661</v>
      </c>
      <c r="E380" s="13" t="s">
        <v>661</v>
      </c>
      <c r="F380" s="13">
        <v>4.8710601719197832E-2</v>
      </c>
      <c r="G380" s="13">
        <v>-0.19197707736389669</v>
      </c>
      <c r="H380" s="13">
        <v>-0.14040114613180521</v>
      </c>
      <c r="I380" s="13">
        <v>-7.163323782234976E-2</v>
      </c>
      <c r="J380" s="13">
        <v>8.3094555873925557E-2</v>
      </c>
      <c r="K380" s="13">
        <v>35.543500165716637</v>
      </c>
      <c r="L380" s="13" t="s">
        <v>661</v>
      </c>
      <c r="M380" s="13" t="s">
        <v>661</v>
      </c>
      <c r="N380" s="13">
        <v>13.785100286532954</v>
      </c>
      <c r="O380" s="13">
        <v>0.27220630372492849</v>
      </c>
      <c r="P380" s="15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264</v>
      </c>
      <c r="C381" s="47"/>
      <c r="D381" s="45">
        <v>0</v>
      </c>
      <c r="E381" s="45">
        <v>1.56</v>
      </c>
      <c r="F381" s="45">
        <v>0.05</v>
      </c>
      <c r="G381" s="45">
        <v>0.67</v>
      </c>
      <c r="H381" s="45">
        <v>0.52</v>
      </c>
      <c r="I381" s="45">
        <v>0.31</v>
      </c>
      <c r="J381" s="45">
        <v>0.16</v>
      </c>
      <c r="K381" s="45">
        <v>107.14</v>
      </c>
      <c r="L381" s="45">
        <v>1.56</v>
      </c>
      <c r="M381" s="45">
        <v>4.67</v>
      </c>
      <c r="N381" s="45" t="s">
        <v>265</v>
      </c>
      <c r="O381" s="45">
        <v>0.73</v>
      </c>
      <c r="P381" s="15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BM382" s="55"/>
    </row>
    <row r="383" spans="1:65" ht="15">
      <c r="B383" s="8" t="s">
        <v>622</v>
      </c>
      <c r="BM383" s="28" t="s">
        <v>67</v>
      </c>
    </row>
    <row r="384" spans="1:65" ht="15">
      <c r="A384" s="25" t="s">
        <v>8</v>
      </c>
      <c r="B384" s="18" t="s">
        <v>112</v>
      </c>
      <c r="C384" s="15" t="s">
        <v>113</v>
      </c>
      <c r="D384" s="16" t="s">
        <v>227</v>
      </c>
      <c r="E384" s="17" t="s">
        <v>227</v>
      </c>
      <c r="F384" s="17" t="s">
        <v>227</v>
      </c>
      <c r="G384" s="17" t="s">
        <v>227</v>
      </c>
      <c r="H384" s="17" t="s">
        <v>227</v>
      </c>
      <c r="I384" s="17" t="s">
        <v>227</v>
      </c>
      <c r="J384" s="17" t="s">
        <v>227</v>
      </c>
      <c r="K384" s="17" t="s">
        <v>227</v>
      </c>
      <c r="L384" s="17" t="s">
        <v>227</v>
      </c>
      <c r="M384" s="17" t="s">
        <v>227</v>
      </c>
      <c r="N384" s="17" t="s">
        <v>227</v>
      </c>
      <c r="O384" s="17" t="s">
        <v>227</v>
      </c>
      <c r="P384" s="15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228</v>
      </c>
      <c r="C385" s="9" t="s">
        <v>228</v>
      </c>
      <c r="D385" s="151" t="s">
        <v>233</v>
      </c>
      <c r="E385" s="152" t="s">
        <v>234</v>
      </c>
      <c r="F385" s="152" t="s">
        <v>237</v>
      </c>
      <c r="G385" s="152" t="s">
        <v>238</v>
      </c>
      <c r="H385" s="152" t="s">
        <v>239</v>
      </c>
      <c r="I385" s="152" t="s">
        <v>240</v>
      </c>
      <c r="J385" s="152" t="s">
        <v>280</v>
      </c>
      <c r="K385" s="152" t="s">
        <v>243</v>
      </c>
      <c r="L385" s="152" t="s">
        <v>244</v>
      </c>
      <c r="M385" s="152" t="s">
        <v>245</v>
      </c>
      <c r="N385" s="152" t="s">
        <v>250</v>
      </c>
      <c r="O385" s="152" t="s">
        <v>251</v>
      </c>
      <c r="P385" s="15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281</v>
      </c>
      <c r="E386" s="11" t="s">
        <v>321</v>
      </c>
      <c r="F386" s="11" t="s">
        <v>281</v>
      </c>
      <c r="G386" s="11" t="s">
        <v>281</v>
      </c>
      <c r="H386" s="11" t="s">
        <v>281</v>
      </c>
      <c r="I386" s="11" t="s">
        <v>281</v>
      </c>
      <c r="J386" s="11" t="s">
        <v>281</v>
      </c>
      <c r="K386" s="11" t="s">
        <v>281</v>
      </c>
      <c r="L386" s="11" t="s">
        <v>321</v>
      </c>
      <c r="M386" s="11" t="s">
        <v>321</v>
      </c>
      <c r="N386" s="11" t="s">
        <v>321</v>
      </c>
      <c r="O386" s="11" t="s">
        <v>321</v>
      </c>
      <c r="P386" s="15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323</v>
      </c>
      <c r="E387" s="26" t="s">
        <v>324</v>
      </c>
      <c r="F387" s="26" t="s">
        <v>324</v>
      </c>
      <c r="G387" s="26" t="s">
        <v>324</v>
      </c>
      <c r="H387" s="26" t="s">
        <v>324</v>
      </c>
      <c r="I387" s="26" t="s">
        <v>324</v>
      </c>
      <c r="J387" s="26" t="s">
        <v>324</v>
      </c>
      <c r="K387" s="26" t="s">
        <v>325</v>
      </c>
      <c r="L387" s="26" t="s">
        <v>325</v>
      </c>
      <c r="M387" s="26" t="s">
        <v>305</v>
      </c>
      <c r="N387" s="26" t="s">
        <v>305</v>
      </c>
      <c r="O387" s="26" t="s">
        <v>324</v>
      </c>
      <c r="P387" s="15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8">
        <v>1</v>
      </c>
      <c r="C388" s="14">
        <v>1</v>
      </c>
      <c r="D388" s="22">
        <v>0.4963255939689622</v>
      </c>
      <c r="E388" s="147" t="s">
        <v>107</v>
      </c>
      <c r="F388" s="22">
        <v>0.48</v>
      </c>
      <c r="G388" s="22">
        <v>0.4</v>
      </c>
      <c r="H388" s="22">
        <v>0.36</v>
      </c>
      <c r="I388" s="22">
        <v>0.38</v>
      </c>
      <c r="J388" s="22">
        <v>0.37</v>
      </c>
      <c r="K388" s="147">
        <v>2.05483681902624E-2</v>
      </c>
      <c r="L388" s="22">
        <v>0.63</v>
      </c>
      <c r="M388" s="22">
        <v>0.53</v>
      </c>
      <c r="N388" s="147">
        <v>0.5</v>
      </c>
      <c r="O388" s="22">
        <v>0.57999999999999996</v>
      </c>
      <c r="P388" s="15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0.50218777335385945</v>
      </c>
      <c r="E389" s="148" t="s">
        <v>107</v>
      </c>
      <c r="F389" s="11">
        <v>0.43</v>
      </c>
      <c r="G389" s="11">
        <v>0.38</v>
      </c>
      <c r="H389" s="11">
        <v>0.36</v>
      </c>
      <c r="I389" s="11">
        <v>0.37</v>
      </c>
      <c r="J389" s="11">
        <v>0.37</v>
      </c>
      <c r="K389" s="148">
        <v>1.716711530877774E-2</v>
      </c>
      <c r="L389" s="11">
        <v>0.63</v>
      </c>
      <c r="M389" s="11">
        <v>0.54</v>
      </c>
      <c r="N389" s="148">
        <v>0.5</v>
      </c>
      <c r="O389" s="11">
        <v>0.55000000000000004</v>
      </c>
      <c r="P389" s="15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3</v>
      </c>
      <c r="D390" s="11">
        <v>0.52281576252625706</v>
      </c>
      <c r="E390" s="148" t="s">
        <v>107</v>
      </c>
      <c r="F390" s="11">
        <v>0.46</v>
      </c>
      <c r="G390" s="11">
        <v>0.35</v>
      </c>
      <c r="H390" s="11">
        <v>0.4</v>
      </c>
      <c r="I390" s="11">
        <v>0.38</v>
      </c>
      <c r="J390" s="11">
        <v>0.39</v>
      </c>
      <c r="K390" s="149">
        <v>2.4820558407737399E-2</v>
      </c>
      <c r="L390" s="11">
        <v>0.65</v>
      </c>
      <c r="M390" s="11">
        <v>0.54</v>
      </c>
      <c r="N390" s="148">
        <v>0.5</v>
      </c>
      <c r="O390" s="11">
        <v>0.57999999999999996</v>
      </c>
      <c r="P390" s="15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0.49613039612665943</v>
      </c>
      <c r="E391" s="148" t="s">
        <v>107</v>
      </c>
      <c r="F391" s="11">
        <v>0.43</v>
      </c>
      <c r="G391" s="11">
        <v>0.39</v>
      </c>
      <c r="H391" s="11">
        <v>0.34</v>
      </c>
      <c r="I391" s="11">
        <v>0.39</v>
      </c>
      <c r="J391" s="11">
        <v>0.38</v>
      </c>
      <c r="K391" s="148">
        <v>1.8114230978805781E-2</v>
      </c>
      <c r="L391" s="11">
        <v>0.64</v>
      </c>
      <c r="M391" s="11">
        <v>0.53</v>
      </c>
      <c r="N391" s="148">
        <v>0.5</v>
      </c>
      <c r="O391" s="11">
        <v>0.56000000000000005</v>
      </c>
      <c r="P391" s="15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0.46435978208057677</v>
      </c>
    </row>
    <row r="392" spans="1:65">
      <c r="A392" s="30"/>
      <c r="B392" s="19">
        <v>1</v>
      </c>
      <c r="C392" s="9">
        <v>5</v>
      </c>
      <c r="D392" s="11">
        <v>0.53099504582714607</v>
      </c>
      <c r="E392" s="148" t="s">
        <v>107</v>
      </c>
      <c r="F392" s="11">
        <v>0.44</v>
      </c>
      <c r="G392" s="11">
        <v>0.36</v>
      </c>
      <c r="H392" s="11">
        <v>0.32</v>
      </c>
      <c r="I392" s="11">
        <v>0.37</v>
      </c>
      <c r="J392" s="11">
        <v>0.35</v>
      </c>
      <c r="K392" s="148">
        <v>1.80679153244356E-2</v>
      </c>
      <c r="L392" s="11">
        <v>0.65</v>
      </c>
      <c r="M392" s="11">
        <v>0.52</v>
      </c>
      <c r="N392" s="148">
        <v>0.5</v>
      </c>
      <c r="O392" s="11">
        <v>0.55000000000000004</v>
      </c>
      <c r="P392" s="15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91</v>
      </c>
    </row>
    <row r="393" spans="1:65">
      <c r="A393" s="30"/>
      <c r="B393" s="19">
        <v>1</v>
      </c>
      <c r="C393" s="9">
        <v>6</v>
      </c>
      <c r="D393" s="11">
        <v>0.53697366054826223</v>
      </c>
      <c r="E393" s="148" t="s">
        <v>107</v>
      </c>
      <c r="F393" s="11">
        <v>0.42</v>
      </c>
      <c r="G393" s="11">
        <v>0.36</v>
      </c>
      <c r="H393" s="11">
        <v>0.4</v>
      </c>
      <c r="I393" s="11">
        <v>0.41</v>
      </c>
      <c r="J393" s="11">
        <v>0.34</v>
      </c>
      <c r="K393" s="148">
        <v>1.9655233595202961E-2</v>
      </c>
      <c r="L393" s="11">
        <v>0.62</v>
      </c>
      <c r="M393" s="11">
        <v>0.54</v>
      </c>
      <c r="N393" s="148">
        <v>0.5</v>
      </c>
      <c r="O393" s="11">
        <v>0.56999999999999995</v>
      </c>
      <c r="P393" s="15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260</v>
      </c>
      <c r="C394" s="12"/>
      <c r="D394" s="23">
        <v>0.51423803872519114</v>
      </c>
      <c r="E394" s="23" t="s">
        <v>661</v>
      </c>
      <c r="F394" s="23">
        <v>0.4433333333333333</v>
      </c>
      <c r="G394" s="23">
        <v>0.37333333333333329</v>
      </c>
      <c r="H394" s="23">
        <v>0.36333333333333334</v>
      </c>
      <c r="I394" s="23">
        <v>0.38333333333333336</v>
      </c>
      <c r="J394" s="23">
        <v>0.36666666666666664</v>
      </c>
      <c r="K394" s="23">
        <v>1.9728903634203643E-2</v>
      </c>
      <c r="L394" s="23">
        <v>0.63666666666666671</v>
      </c>
      <c r="M394" s="23">
        <v>0.53333333333333333</v>
      </c>
      <c r="N394" s="23">
        <v>0.5</v>
      </c>
      <c r="O394" s="23">
        <v>0.56500000000000006</v>
      </c>
      <c r="P394" s="15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261</v>
      </c>
      <c r="C395" s="29"/>
      <c r="D395" s="11">
        <v>0.51250176794005831</v>
      </c>
      <c r="E395" s="11" t="s">
        <v>661</v>
      </c>
      <c r="F395" s="11">
        <v>0.435</v>
      </c>
      <c r="G395" s="11">
        <v>0.37</v>
      </c>
      <c r="H395" s="11">
        <v>0.36</v>
      </c>
      <c r="I395" s="11">
        <v>0.38</v>
      </c>
      <c r="J395" s="11">
        <v>0.37</v>
      </c>
      <c r="K395" s="11">
        <v>1.8884732287004373E-2</v>
      </c>
      <c r="L395" s="11">
        <v>0.63500000000000001</v>
      </c>
      <c r="M395" s="11">
        <v>0.53500000000000003</v>
      </c>
      <c r="N395" s="11">
        <v>0.5</v>
      </c>
      <c r="O395" s="11">
        <v>0.56499999999999995</v>
      </c>
      <c r="P395" s="15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262</v>
      </c>
      <c r="C396" s="29"/>
      <c r="D396" s="24">
        <v>1.8249572189203103E-2</v>
      </c>
      <c r="E396" s="24" t="s">
        <v>661</v>
      </c>
      <c r="F396" s="24">
        <v>2.2509257354845512E-2</v>
      </c>
      <c r="G396" s="24">
        <v>1.9663841605003517E-2</v>
      </c>
      <c r="H396" s="24">
        <v>3.2041639575194451E-2</v>
      </c>
      <c r="I396" s="24">
        <v>1.5055453054181616E-2</v>
      </c>
      <c r="J396" s="24">
        <v>1.8618986725025256E-2</v>
      </c>
      <c r="K396" s="24">
        <v>2.775993773036826E-3</v>
      </c>
      <c r="L396" s="24">
        <v>1.2110601416389977E-2</v>
      </c>
      <c r="M396" s="24">
        <v>8.1649658092772665E-3</v>
      </c>
      <c r="N396" s="24">
        <v>0</v>
      </c>
      <c r="O396" s="24">
        <v>1.3784048752090178E-2</v>
      </c>
      <c r="P396" s="15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86</v>
      </c>
      <c r="C397" s="29"/>
      <c r="D397" s="13">
        <v>3.5488569135111524E-2</v>
      </c>
      <c r="E397" s="13" t="s">
        <v>661</v>
      </c>
      <c r="F397" s="13">
        <v>5.0772760950779351E-2</v>
      </c>
      <c r="G397" s="13">
        <v>5.2671004299116572E-2</v>
      </c>
      <c r="H397" s="13">
        <v>8.818799883081041E-2</v>
      </c>
      <c r="I397" s="13">
        <v>3.9275094923952036E-2</v>
      </c>
      <c r="J397" s="13">
        <v>5.0779054704614336E-2</v>
      </c>
      <c r="K397" s="13">
        <v>0.14070694573337242</v>
      </c>
      <c r="L397" s="13">
        <v>1.9021887041450223E-2</v>
      </c>
      <c r="M397" s="13">
        <v>1.5309310892394875E-2</v>
      </c>
      <c r="N397" s="13">
        <v>0</v>
      </c>
      <c r="O397" s="13">
        <v>2.4396546463876418E-2</v>
      </c>
      <c r="P397" s="15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263</v>
      </c>
      <c r="C398" s="29"/>
      <c r="D398" s="13">
        <v>0.10741295557753405</v>
      </c>
      <c r="E398" s="13" t="s">
        <v>661</v>
      </c>
      <c r="F398" s="13">
        <v>-4.5280512134435735E-2</v>
      </c>
      <c r="G398" s="13">
        <v>-0.19602569442899853</v>
      </c>
      <c r="H398" s="13">
        <v>-0.21756072047107877</v>
      </c>
      <c r="I398" s="13">
        <v>-0.17449066838691796</v>
      </c>
      <c r="J398" s="13">
        <v>-0.2103823784570521</v>
      </c>
      <c r="K398" s="13">
        <v>-0.95751375464557298</v>
      </c>
      <c r="L398" s="13">
        <v>0.37106332467911884</v>
      </c>
      <c r="M398" s="13">
        <v>0.14853472224428788</v>
      </c>
      <c r="N398" s="13">
        <v>7.6751302104020036E-2</v>
      </c>
      <c r="O398" s="13">
        <v>0.21672897137754266</v>
      </c>
      <c r="P398" s="15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264</v>
      </c>
      <c r="C399" s="47"/>
      <c r="D399" s="45">
        <v>0.67</v>
      </c>
      <c r="E399" s="45">
        <v>1.72</v>
      </c>
      <c r="F399" s="45">
        <v>0.31</v>
      </c>
      <c r="G399" s="45">
        <v>0.05</v>
      </c>
      <c r="H399" s="45">
        <v>0.1</v>
      </c>
      <c r="I399" s="45">
        <v>0</v>
      </c>
      <c r="J399" s="45">
        <v>0.09</v>
      </c>
      <c r="K399" s="45">
        <v>1.87</v>
      </c>
      <c r="L399" s="45">
        <v>1.3</v>
      </c>
      <c r="M399" s="45">
        <v>0.77</v>
      </c>
      <c r="N399" s="45" t="s">
        <v>265</v>
      </c>
      <c r="O399" s="45">
        <v>0.94</v>
      </c>
      <c r="P399" s="15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 t="s">
        <v>307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5"/>
    </row>
    <row r="401" spans="1:65">
      <c r="BM401" s="55"/>
    </row>
    <row r="402" spans="1:65" ht="15">
      <c r="B402" s="8" t="s">
        <v>623</v>
      </c>
      <c r="BM402" s="28" t="s">
        <v>67</v>
      </c>
    </row>
    <row r="403" spans="1:65" ht="15">
      <c r="A403" s="25" t="s">
        <v>53</v>
      </c>
      <c r="B403" s="18" t="s">
        <v>112</v>
      </c>
      <c r="C403" s="15" t="s">
        <v>113</v>
      </c>
      <c r="D403" s="16" t="s">
        <v>227</v>
      </c>
      <c r="E403" s="17" t="s">
        <v>227</v>
      </c>
      <c r="F403" s="17" t="s">
        <v>227</v>
      </c>
      <c r="G403" s="17" t="s">
        <v>227</v>
      </c>
      <c r="H403" s="17" t="s">
        <v>227</v>
      </c>
      <c r="I403" s="17" t="s">
        <v>227</v>
      </c>
      <c r="J403" s="17" t="s">
        <v>227</v>
      </c>
      <c r="K403" s="17" t="s">
        <v>227</v>
      </c>
      <c r="L403" s="17" t="s">
        <v>227</v>
      </c>
      <c r="M403" s="17" t="s">
        <v>227</v>
      </c>
      <c r="N403" s="17" t="s">
        <v>227</v>
      </c>
      <c r="O403" s="17" t="s">
        <v>227</v>
      </c>
      <c r="P403" s="17" t="s">
        <v>227</v>
      </c>
      <c r="Q403" s="15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228</v>
      </c>
      <c r="C404" s="9" t="s">
        <v>228</v>
      </c>
      <c r="D404" s="151" t="s">
        <v>232</v>
      </c>
      <c r="E404" s="152" t="s">
        <v>233</v>
      </c>
      <c r="F404" s="152" t="s">
        <v>234</v>
      </c>
      <c r="G404" s="152" t="s">
        <v>237</v>
      </c>
      <c r="H404" s="152" t="s">
        <v>238</v>
      </c>
      <c r="I404" s="152" t="s">
        <v>239</v>
      </c>
      <c r="J404" s="152" t="s">
        <v>240</v>
      </c>
      <c r="K404" s="152" t="s">
        <v>280</v>
      </c>
      <c r="L404" s="152" t="s">
        <v>243</v>
      </c>
      <c r="M404" s="152" t="s">
        <v>245</v>
      </c>
      <c r="N404" s="152" t="s">
        <v>247</v>
      </c>
      <c r="O404" s="152" t="s">
        <v>250</v>
      </c>
      <c r="P404" s="152" t="s">
        <v>251</v>
      </c>
      <c r="Q404" s="15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321</v>
      </c>
      <c r="E405" s="11" t="s">
        <v>281</v>
      </c>
      <c r="F405" s="11" t="s">
        <v>321</v>
      </c>
      <c r="G405" s="11" t="s">
        <v>281</v>
      </c>
      <c r="H405" s="11" t="s">
        <v>281</v>
      </c>
      <c r="I405" s="11" t="s">
        <v>281</v>
      </c>
      <c r="J405" s="11" t="s">
        <v>281</v>
      </c>
      <c r="K405" s="11" t="s">
        <v>281</v>
      </c>
      <c r="L405" s="11" t="s">
        <v>281</v>
      </c>
      <c r="M405" s="11" t="s">
        <v>321</v>
      </c>
      <c r="N405" s="11" t="s">
        <v>321</v>
      </c>
      <c r="O405" s="11" t="s">
        <v>321</v>
      </c>
      <c r="P405" s="11" t="s">
        <v>321</v>
      </c>
      <c r="Q405" s="15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/>
      <c r="C406" s="9"/>
      <c r="D406" s="26" t="s">
        <v>322</v>
      </c>
      <c r="E406" s="26" t="s">
        <v>323</v>
      </c>
      <c r="F406" s="26" t="s">
        <v>324</v>
      </c>
      <c r="G406" s="26" t="s">
        <v>324</v>
      </c>
      <c r="H406" s="26" t="s">
        <v>324</v>
      </c>
      <c r="I406" s="26" t="s">
        <v>324</v>
      </c>
      <c r="J406" s="26" t="s">
        <v>324</v>
      </c>
      <c r="K406" s="26" t="s">
        <v>324</v>
      </c>
      <c r="L406" s="26" t="s">
        <v>325</v>
      </c>
      <c r="M406" s="26" t="s">
        <v>305</v>
      </c>
      <c r="N406" s="26" t="s">
        <v>324</v>
      </c>
      <c r="O406" s="26" t="s">
        <v>305</v>
      </c>
      <c r="P406" s="26" t="s">
        <v>324</v>
      </c>
      <c r="Q406" s="15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22">
        <v>9.9000000000000005E-2</v>
      </c>
      <c r="E407" s="222" t="s">
        <v>105</v>
      </c>
      <c r="F407" s="212">
        <v>0.06</v>
      </c>
      <c r="G407" s="212">
        <v>0.06</v>
      </c>
      <c r="H407" s="212">
        <v>7.0000000000000007E-2</v>
      </c>
      <c r="I407" s="222">
        <v>0.05</v>
      </c>
      <c r="J407" s="212">
        <v>0.06</v>
      </c>
      <c r="K407" s="212">
        <v>7.0000000000000007E-2</v>
      </c>
      <c r="L407" s="222">
        <v>9.515111017960801E-3</v>
      </c>
      <c r="M407" s="212">
        <v>7.0000000000000007E-2</v>
      </c>
      <c r="N407" s="212">
        <v>7.0000000000000007E-2</v>
      </c>
      <c r="O407" s="222">
        <v>0.189</v>
      </c>
      <c r="P407" s="212">
        <v>0.08</v>
      </c>
      <c r="Q407" s="203"/>
      <c r="R407" s="204"/>
      <c r="S407" s="204"/>
      <c r="T407" s="204"/>
      <c r="U407" s="204"/>
      <c r="V407" s="204"/>
      <c r="W407" s="204"/>
      <c r="X407" s="204"/>
      <c r="Y407" s="204"/>
      <c r="Z407" s="204"/>
      <c r="AA407" s="204"/>
      <c r="AB407" s="204"/>
      <c r="AC407" s="204"/>
      <c r="AD407" s="204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13">
        <v>1</v>
      </c>
    </row>
    <row r="408" spans="1:65">
      <c r="A408" s="30"/>
      <c r="B408" s="19">
        <v>1</v>
      </c>
      <c r="C408" s="9">
        <v>2</v>
      </c>
      <c r="D408" s="223">
        <v>9.8000000000000004E-2</v>
      </c>
      <c r="E408" s="223" t="s">
        <v>105</v>
      </c>
      <c r="F408" s="24">
        <v>0.06</v>
      </c>
      <c r="G408" s="24">
        <v>0.06</v>
      </c>
      <c r="H408" s="24">
        <v>7.0000000000000007E-2</v>
      </c>
      <c r="I408" s="223">
        <v>0.04</v>
      </c>
      <c r="J408" s="24">
        <v>7.0000000000000007E-2</v>
      </c>
      <c r="K408" s="24">
        <v>0.06</v>
      </c>
      <c r="L408" s="223" t="s">
        <v>312</v>
      </c>
      <c r="M408" s="24">
        <v>7.0000000000000007E-2</v>
      </c>
      <c r="N408" s="24">
        <v>7.0000000000000007E-2</v>
      </c>
      <c r="O408" s="223">
        <v>0.21</v>
      </c>
      <c r="P408" s="24">
        <v>0.09</v>
      </c>
      <c r="Q408" s="203"/>
      <c r="R408" s="204"/>
      <c r="S408" s="204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13">
        <v>34</v>
      </c>
    </row>
    <row r="409" spans="1:65">
      <c r="A409" s="30"/>
      <c r="B409" s="19">
        <v>1</v>
      </c>
      <c r="C409" s="9">
        <v>3</v>
      </c>
      <c r="D409" s="223">
        <v>0.108</v>
      </c>
      <c r="E409" s="223" t="s">
        <v>105</v>
      </c>
      <c r="F409" s="24">
        <v>7.0000000000000007E-2</v>
      </c>
      <c r="G409" s="24">
        <v>0.05</v>
      </c>
      <c r="H409" s="24">
        <v>0.06</v>
      </c>
      <c r="I409" s="223">
        <v>0.02</v>
      </c>
      <c r="J409" s="24">
        <v>7.0000000000000007E-2</v>
      </c>
      <c r="K409" s="24">
        <v>0.06</v>
      </c>
      <c r="L409" s="223" t="s">
        <v>312</v>
      </c>
      <c r="M409" s="24">
        <v>0.08</v>
      </c>
      <c r="N409" s="24">
        <v>7.0000000000000007E-2</v>
      </c>
      <c r="O409" s="223">
        <v>0.214</v>
      </c>
      <c r="P409" s="24">
        <v>0.09</v>
      </c>
      <c r="Q409" s="203"/>
      <c r="R409" s="204"/>
      <c r="S409" s="204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13">
        <v>16</v>
      </c>
    </row>
    <row r="410" spans="1:65">
      <c r="A410" s="30"/>
      <c r="B410" s="19">
        <v>1</v>
      </c>
      <c r="C410" s="9">
        <v>4</v>
      </c>
      <c r="D410" s="24"/>
      <c r="E410" s="223" t="s">
        <v>105</v>
      </c>
      <c r="F410" s="24">
        <v>7.0000000000000007E-2</v>
      </c>
      <c r="G410" s="24">
        <v>0.06</v>
      </c>
      <c r="H410" s="24">
        <v>0.06</v>
      </c>
      <c r="I410" s="223">
        <v>0.06</v>
      </c>
      <c r="J410" s="24">
        <v>0.06</v>
      </c>
      <c r="K410" s="24">
        <v>7.0000000000000007E-2</v>
      </c>
      <c r="L410" s="223" t="s">
        <v>312</v>
      </c>
      <c r="M410" s="24">
        <v>7.0000000000000007E-2</v>
      </c>
      <c r="N410" s="24">
        <v>7.0000000000000007E-2</v>
      </c>
      <c r="O410" s="223">
        <v>0.17</v>
      </c>
      <c r="P410" s="24">
        <v>0.08</v>
      </c>
      <c r="Q410" s="203"/>
      <c r="R410" s="204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13">
        <v>6.8333333333333343E-2</v>
      </c>
    </row>
    <row r="411" spans="1:65">
      <c r="A411" s="30"/>
      <c r="B411" s="19">
        <v>1</v>
      </c>
      <c r="C411" s="9">
        <v>5</v>
      </c>
      <c r="D411" s="223">
        <v>0.12099999999999998</v>
      </c>
      <c r="E411" s="223" t="s">
        <v>105</v>
      </c>
      <c r="F411" s="24">
        <v>7.0000000000000007E-2</v>
      </c>
      <c r="G411" s="24">
        <v>0.06</v>
      </c>
      <c r="H411" s="24">
        <v>0.06</v>
      </c>
      <c r="I411" s="223">
        <v>0.04</v>
      </c>
      <c r="J411" s="24">
        <v>0.06</v>
      </c>
      <c r="K411" s="24">
        <v>7.0000000000000007E-2</v>
      </c>
      <c r="L411" s="223" t="s">
        <v>312</v>
      </c>
      <c r="M411" s="24">
        <v>7.0000000000000007E-2</v>
      </c>
      <c r="N411" s="24">
        <v>7.0000000000000007E-2</v>
      </c>
      <c r="O411" s="223">
        <v>0.24400000000000002</v>
      </c>
      <c r="P411" s="24">
        <v>0.08</v>
      </c>
      <c r="Q411" s="203"/>
      <c r="R411" s="204"/>
      <c r="S411" s="204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13">
        <v>92</v>
      </c>
    </row>
    <row r="412" spans="1:65">
      <c r="A412" s="30"/>
      <c r="B412" s="19">
        <v>1</v>
      </c>
      <c r="C412" s="9">
        <v>6</v>
      </c>
      <c r="D412" s="223">
        <v>9.2999999999999999E-2</v>
      </c>
      <c r="E412" s="223" t="s">
        <v>105</v>
      </c>
      <c r="F412" s="24">
        <v>7.0000000000000007E-2</v>
      </c>
      <c r="G412" s="24">
        <v>0.06</v>
      </c>
      <c r="H412" s="24">
        <v>0.06</v>
      </c>
      <c r="I412" s="223">
        <v>0.02</v>
      </c>
      <c r="J412" s="24">
        <v>7.0000000000000007E-2</v>
      </c>
      <c r="K412" s="24">
        <v>7.0000000000000007E-2</v>
      </c>
      <c r="L412" s="223">
        <v>8.2486296287603705E-3</v>
      </c>
      <c r="M412" s="24">
        <v>7.0000000000000007E-2</v>
      </c>
      <c r="N412" s="24">
        <v>7.0000000000000007E-2</v>
      </c>
      <c r="O412" s="223">
        <v>0.23300000000000001</v>
      </c>
      <c r="P412" s="24">
        <v>0.09</v>
      </c>
      <c r="Q412" s="203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56"/>
    </row>
    <row r="413" spans="1:65">
      <c r="A413" s="30"/>
      <c r="B413" s="20" t="s">
        <v>260</v>
      </c>
      <c r="C413" s="12"/>
      <c r="D413" s="214">
        <v>0.1038</v>
      </c>
      <c r="E413" s="214" t="s">
        <v>661</v>
      </c>
      <c r="F413" s="214">
        <v>6.6666666666666666E-2</v>
      </c>
      <c r="G413" s="214">
        <v>5.8333333333333327E-2</v>
      </c>
      <c r="H413" s="214">
        <v>6.3333333333333339E-2</v>
      </c>
      <c r="I413" s="214">
        <v>3.833333333333333E-2</v>
      </c>
      <c r="J413" s="214">
        <v>6.5000000000000002E-2</v>
      </c>
      <c r="K413" s="214">
        <v>6.6666666666666666E-2</v>
      </c>
      <c r="L413" s="214">
        <v>8.8818703233605849E-3</v>
      </c>
      <c r="M413" s="214">
        <v>7.166666666666667E-2</v>
      </c>
      <c r="N413" s="214">
        <v>7.0000000000000007E-2</v>
      </c>
      <c r="O413" s="214">
        <v>0.21000000000000005</v>
      </c>
      <c r="P413" s="214">
        <v>8.5000000000000006E-2</v>
      </c>
      <c r="Q413" s="203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56"/>
    </row>
    <row r="414" spans="1:65">
      <c r="A414" s="30"/>
      <c r="B414" s="3" t="s">
        <v>261</v>
      </c>
      <c r="C414" s="29"/>
      <c r="D414" s="24">
        <v>9.9000000000000005E-2</v>
      </c>
      <c r="E414" s="24" t="s">
        <v>661</v>
      </c>
      <c r="F414" s="24">
        <v>7.0000000000000007E-2</v>
      </c>
      <c r="G414" s="24">
        <v>0.06</v>
      </c>
      <c r="H414" s="24">
        <v>0.06</v>
      </c>
      <c r="I414" s="24">
        <v>0.04</v>
      </c>
      <c r="J414" s="24">
        <v>6.5000000000000002E-2</v>
      </c>
      <c r="K414" s="24">
        <v>7.0000000000000007E-2</v>
      </c>
      <c r="L414" s="24">
        <v>8.8818703233605849E-3</v>
      </c>
      <c r="M414" s="24">
        <v>7.0000000000000007E-2</v>
      </c>
      <c r="N414" s="24">
        <v>7.0000000000000007E-2</v>
      </c>
      <c r="O414" s="24">
        <v>0.21199999999999999</v>
      </c>
      <c r="P414" s="24">
        <v>8.4999999999999992E-2</v>
      </c>
      <c r="Q414" s="203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56"/>
    </row>
    <row r="415" spans="1:65">
      <c r="A415" s="30"/>
      <c r="B415" s="3" t="s">
        <v>262</v>
      </c>
      <c r="C415" s="29"/>
      <c r="D415" s="24">
        <v>1.1031772296417282E-2</v>
      </c>
      <c r="E415" s="24" t="s">
        <v>661</v>
      </c>
      <c r="F415" s="24">
        <v>5.1639777949432268E-3</v>
      </c>
      <c r="G415" s="24">
        <v>4.082482904638628E-3</v>
      </c>
      <c r="H415" s="24">
        <v>5.1639777949432268E-3</v>
      </c>
      <c r="I415" s="24">
        <v>1.6020819787597226E-2</v>
      </c>
      <c r="J415" s="24">
        <v>5.4772255750516656E-3</v>
      </c>
      <c r="K415" s="24">
        <v>5.1639777949432268E-3</v>
      </c>
      <c r="L415" s="24">
        <v>8.9553757855018352E-4</v>
      </c>
      <c r="M415" s="24">
        <v>4.082482904638628E-3</v>
      </c>
      <c r="N415" s="24">
        <v>0</v>
      </c>
      <c r="O415" s="24">
        <v>2.7356900409220019E-2</v>
      </c>
      <c r="P415" s="24">
        <v>5.4772255750516587E-3</v>
      </c>
      <c r="Q415" s="203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56"/>
    </row>
    <row r="416" spans="1:65">
      <c r="A416" s="30"/>
      <c r="B416" s="3" t="s">
        <v>86</v>
      </c>
      <c r="C416" s="29"/>
      <c r="D416" s="13">
        <v>0.10627911653581196</v>
      </c>
      <c r="E416" s="13" t="s">
        <v>661</v>
      </c>
      <c r="F416" s="13">
        <v>7.7459666924148407E-2</v>
      </c>
      <c r="G416" s="13">
        <v>6.9985421222376484E-2</v>
      </c>
      <c r="H416" s="13">
        <v>8.1536491499103581E-2</v>
      </c>
      <c r="I416" s="13">
        <v>0.41793442924166679</v>
      </c>
      <c r="J416" s="13">
        <v>8.4265008846948694E-2</v>
      </c>
      <c r="K416" s="13">
        <v>7.7459666924148407E-2</v>
      </c>
      <c r="L416" s="13">
        <v>0.10082758990466141</v>
      </c>
      <c r="M416" s="13">
        <v>5.6964877739143646E-2</v>
      </c>
      <c r="N416" s="13">
        <v>0</v>
      </c>
      <c r="O416" s="13">
        <v>0.1302709543296191</v>
      </c>
      <c r="P416" s="13">
        <v>6.4437947941784215E-2</v>
      </c>
      <c r="Q416" s="15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263</v>
      </c>
      <c r="C417" s="29"/>
      <c r="D417" s="13">
        <v>0.51902439024390223</v>
      </c>
      <c r="E417" s="13" t="s">
        <v>661</v>
      </c>
      <c r="F417" s="13">
        <v>-2.4390243902439157E-2</v>
      </c>
      <c r="G417" s="13">
        <v>-0.14634146341463439</v>
      </c>
      <c r="H417" s="13">
        <v>-7.3170731707317138E-2</v>
      </c>
      <c r="I417" s="13">
        <v>-0.43902439024390261</v>
      </c>
      <c r="J417" s="13">
        <v>-4.8780487804878203E-2</v>
      </c>
      <c r="K417" s="13">
        <v>-2.4390243902439157E-2</v>
      </c>
      <c r="L417" s="13">
        <v>-0.87002140990204024</v>
      </c>
      <c r="M417" s="13">
        <v>4.878048780487787E-2</v>
      </c>
      <c r="N417" s="13">
        <v>2.4390243902439046E-2</v>
      </c>
      <c r="O417" s="13">
        <v>2.0731707317073171</v>
      </c>
      <c r="P417" s="13">
        <v>0.24390243902439024</v>
      </c>
      <c r="Q417" s="15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264</v>
      </c>
      <c r="C418" s="47"/>
      <c r="D418" s="45">
        <v>3</v>
      </c>
      <c r="E418" s="45">
        <v>35.06</v>
      </c>
      <c r="F418" s="45">
        <v>0</v>
      </c>
      <c r="G418" s="45">
        <v>0.67</v>
      </c>
      <c r="H418" s="45">
        <v>0.27</v>
      </c>
      <c r="I418" s="45">
        <v>2.29</v>
      </c>
      <c r="J418" s="45">
        <v>0.13</v>
      </c>
      <c r="K418" s="45">
        <v>0</v>
      </c>
      <c r="L418" s="45">
        <v>5.0199999999999996</v>
      </c>
      <c r="M418" s="45">
        <v>0.4</v>
      </c>
      <c r="N418" s="45">
        <v>0.27</v>
      </c>
      <c r="O418" s="45">
        <v>11.6</v>
      </c>
      <c r="P418" s="45">
        <v>1.48</v>
      </c>
      <c r="Q418" s="15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BM419" s="55"/>
    </row>
    <row r="420" spans="1:65" ht="15">
      <c r="B420" s="8" t="s">
        <v>624</v>
      </c>
      <c r="BM420" s="28" t="s">
        <v>287</v>
      </c>
    </row>
    <row r="421" spans="1:65" ht="15">
      <c r="A421" s="25" t="s">
        <v>11</v>
      </c>
      <c r="B421" s="18" t="s">
        <v>112</v>
      </c>
      <c r="C421" s="15" t="s">
        <v>113</v>
      </c>
      <c r="D421" s="16" t="s">
        <v>227</v>
      </c>
      <c r="E421" s="17" t="s">
        <v>227</v>
      </c>
      <c r="F421" s="15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228</v>
      </c>
      <c r="C422" s="9" t="s">
        <v>228</v>
      </c>
      <c r="D422" s="151" t="s">
        <v>233</v>
      </c>
      <c r="E422" s="152" t="s">
        <v>234</v>
      </c>
      <c r="F422" s="15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281</v>
      </c>
      <c r="E423" s="11" t="s">
        <v>321</v>
      </c>
      <c r="F423" s="15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323</v>
      </c>
      <c r="E424" s="26" t="s">
        <v>324</v>
      </c>
      <c r="F424" s="15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0.33675414533630732</v>
      </c>
      <c r="E425" s="22">
        <v>0.3</v>
      </c>
      <c r="F425" s="15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0.3378198161093765</v>
      </c>
      <c r="E426" s="11">
        <v>0.3</v>
      </c>
      <c r="F426" s="15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17</v>
      </c>
    </row>
    <row r="427" spans="1:65">
      <c r="A427" s="30"/>
      <c r="B427" s="19">
        <v>1</v>
      </c>
      <c r="C427" s="9">
        <v>3</v>
      </c>
      <c r="D427" s="11">
        <v>0.34954908777239596</v>
      </c>
      <c r="E427" s="11">
        <v>0.3</v>
      </c>
      <c r="F427" s="15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0.32999111067914078</v>
      </c>
      <c r="E428" s="11">
        <v>0.4</v>
      </c>
      <c r="F428" s="15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0.32842294116355802</v>
      </c>
    </row>
    <row r="429" spans="1:65">
      <c r="A429" s="30"/>
      <c r="B429" s="19">
        <v>1</v>
      </c>
      <c r="C429" s="9">
        <v>5</v>
      </c>
      <c r="D429" s="11">
        <v>0.33883528187924283</v>
      </c>
      <c r="E429" s="11">
        <v>0.3</v>
      </c>
      <c r="F429" s="15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43</v>
      </c>
    </row>
    <row r="430" spans="1:65">
      <c r="A430" s="30"/>
      <c r="B430" s="19">
        <v>1</v>
      </c>
      <c r="C430" s="9">
        <v>6</v>
      </c>
      <c r="D430" s="11">
        <v>0.34812585218623304</v>
      </c>
      <c r="E430" s="11">
        <v>0.3</v>
      </c>
      <c r="F430" s="15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260</v>
      </c>
      <c r="C431" s="12"/>
      <c r="D431" s="23">
        <v>0.34017921566044934</v>
      </c>
      <c r="E431" s="23">
        <v>0.31666666666666665</v>
      </c>
      <c r="F431" s="15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1">
        <v>0.33832754899430967</v>
      </c>
      <c r="E432" s="11">
        <v>0.3</v>
      </c>
      <c r="F432" s="15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262</v>
      </c>
      <c r="C433" s="29"/>
      <c r="D433" s="24">
        <v>7.4006087526974178E-3</v>
      </c>
      <c r="E433" s="24">
        <v>4.0824829046386228E-2</v>
      </c>
      <c r="F433" s="15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86</v>
      </c>
      <c r="C434" s="29"/>
      <c r="D434" s="13">
        <v>2.1755029149353886E-2</v>
      </c>
      <c r="E434" s="13">
        <v>0.12892051277806177</v>
      </c>
      <c r="F434" s="15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263</v>
      </c>
      <c r="C435" s="29"/>
      <c r="D435" s="13">
        <v>3.5796142788443452E-2</v>
      </c>
      <c r="E435" s="13">
        <v>-3.5796142788443674E-2</v>
      </c>
      <c r="F435" s="15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264</v>
      </c>
      <c r="C436" s="47"/>
      <c r="D436" s="45">
        <v>0.67</v>
      </c>
      <c r="E436" s="45">
        <v>0.67</v>
      </c>
      <c r="F436" s="15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BM437" s="55"/>
    </row>
    <row r="438" spans="1:65" ht="15">
      <c r="B438" s="8" t="s">
        <v>625</v>
      </c>
      <c r="BM438" s="28" t="s">
        <v>67</v>
      </c>
    </row>
    <row r="439" spans="1:65" ht="15">
      <c r="A439" s="25" t="s">
        <v>14</v>
      </c>
      <c r="B439" s="18" t="s">
        <v>112</v>
      </c>
      <c r="C439" s="15" t="s">
        <v>113</v>
      </c>
      <c r="D439" s="16" t="s">
        <v>227</v>
      </c>
      <c r="E439" s="17" t="s">
        <v>227</v>
      </c>
      <c r="F439" s="17" t="s">
        <v>227</v>
      </c>
      <c r="G439" s="17" t="s">
        <v>227</v>
      </c>
      <c r="H439" s="17" t="s">
        <v>227</v>
      </c>
      <c r="I439" s="17" t="s">
        <v>227</v>
      </c>
      <c r="J439" s="17" t="s">
        <v>227</v>
      </c>
      <c r="K439" s="17" t="s">
        <v>227</v>
      </c>
      <c r="L439" s="17" t="s">
        <v>227</v>
      </c>
      <c r="M439" s="17" t="s">
        <v>227</v>
      </c>
      <c r="N439" s="17" t="s">
        <v>227</v>
      </c>
      <c r="O439" s="17" t="s">
        <v>227</v>
      </c>
      <c r="P439" s="17" t="s">
        <v>227</v>
      </c>
      <c r="Q439" s="15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228</v>
      </c>
      <c r="C440" s="9" t="s">
        <v>228</v>
      </c>
      <c r="D440" s="151" t="s">
        <v>233</v>
      </c>
      <c r="E440" s="152" t="s">
        <v>234</v>
      </c>
      <c r="F440" s="152" t="s">
        <v>237</v>
      </c>
      <c r="G440" s="152" t="s">
        <v>238</v>
      </c>
      <c r="H440" s="152" t="s">
        <v>239</v>
      </c>
      <c r="I440" s="152" t="s">
        <v>240</v>
      </c>
      <c r="J440" s="152" t="s">
        <v>280</v>
      </c>
      <c r="K440" s="152" t="s">
        <v>243</v>
      </c>
      <c r="L440" s="152" t="s">
        <v>244</v>
      </c>
      <c r="M440" s="152" t="s">
        <v>245</v>
      </c>
      <c r="N440" s="152" t="s">
        <v>248</v>
      </c>
      <c r="O440" s="152" t="s">
        <v>250</v>
      </c>
      <c r="P440" s="152" t="s">
        <v>251</v>
      </c>
      <c r="Q440" s="15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281</v>
      </c>
      <c r="E441" s="11" t="s">
        <v>321</v>
      </c>
      <c r="F441" s="11" t="s">
        <v>281</v>
      </c>
      <c r="G441" s="11" t="s">
        <v>281</v>
      </c>
      <c r="H441" s="11" t="s">
        <v>281</v>
      </c>
      <c r="I441" s="11" t="s">
        <v>281</v>
      </c>
      <c r="J441" s="11" t="s">
        <v>281</v>
      </c>
      <c r="K441" s="11" t="s">
        <v>281</v>
      </c>
      <c r="L441" s="11" t="s">
        <v>321</v>
      </c>
      <c r="M441" s="11" t="s">
        <v>321</v>
      </c>
      <c r="N441" s="11" t="s">
        <v>281</v>
      </c>
      <c r="O441" s="11" t="s">
        <v>321</v>
      </c>
      <c r="P441" s="11" t="s">
        <v>321</v>
      </c>
      <c r="Q441" s="15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 t="s">
        <v>323</v>
      </c>
      <c r="E442" s="26" t="s">
        <v>324</v>
      </c>
      <c r="F442" s="26" t="s">
        <v>324</v>
      </c>
      <c r="G442" s="26" t="s">
        <v>324</v>
      </c>
      <c r="H442" s="26" t="s">
        <v>324</v>
      </c>
      <c r="I442" s="26" t="s">
        <v>324</v>
      </c>
      <c r="J442" s="26" t="s">
        <v>324</v>
      </c>
      <c r="K442" s="26" t="s">
        <v>325</v>
      </c>
      <c r="L442" s="26" t="s">
        <v>325</v>
      </c>
      <c r="M442" s="26" t="s">
        <v>305</v>
      </c>
      <c r="N442" s="26" t="s">
        <v>325</v>
      </c>
      <c r="O442" s="26" t="s">
        <v>305</v>
      </c>
      <c r="P442" s="26" t="s">
        <v>324</v>
      </c>
      <c r="Q442" s="15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2" t="s">
        <v>107</v>
      </c>
      <c r="E443" s="212">
        <v>0.04</v>
      </c>
      <c r="F443" s="212">
        <v>3.5999999999999997E-2</v>
      </c>
      <c r="G443" s="212">
        <v>3.3000000000000002E-2</v>
      </c>
      <c r="H443" s="212">
        <v>3.9E-2</v>
      </c>
      <c r="I443" s="212">
        <v>3.7999999999999999E-2</v>
      </c>
      <c r="J443" s="212">
        <v>3.5999999999999997E-2</v>
      </c>
      <c r="K443" s="222">
        <v>3.8940057727025697E-2</v>
      </c>
      <c r="L443" s="222" t="s">
        <v>310</v>
      </c>
      <c r="M443" s="212">
        <v>0.03</v>
      </c>
      <c r="N443" s="222" t="s">
        <v>316</v>
      </c>
      <c r="O443" s="222">
        <v>0.04</v>
      </c>
      <c r="P443" s="212">
        <v>3.6999999999999998E-2</v>
      </c>
      <c r="Q443" s="203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4"/>
      <c r="AT443" s="204"/>
      <c r="AU443" s="204"/>
      <c r="AV443" s="204"/>
      <c r="AW443" s="204"/>
      <c r="AX443" s="204"/>
      <c r="AY443" s="204"/>
      <c r="AZ443" s="204"/>
      <c r="BA443" s="204"/>
      <c r="BB443" s="204"/>
      <c r="BC443" s="204"/>
      <c r="BD443" s="204"/>
      <c r="BE443" s="204"/>
      <c r="BF443" s="204"/>
      <c r="BG443" s="204"/>
      <c r="BH443" s="204"/>
      <c r="BI443" s="204"/>
      <c r="BJ443" s="204"/>
      <c r="BK443" s="204"/>
      <c r="BL443" s="204"/>
      <c r="BM443" s="213">
        <v>1</v>
      </c>
    </row>
    <row r="444" spans="1:65">
      <c r="A444" s="30"/>
      <c r="B444" s="19">
        <v>1</v>
      </c>
      <c r="C444" s="9">
        <v>2</v>
      </c>
      <c r="D444" s="223" t="s">
        <v>107</v>
      </c>
      <c r="E444" s="24">
        <v>0.03</v>
      </c>
      <c r="F444" s="24">
        <v>3.5000000000000003E-2</v>
      </c>
      <c r="G444" s="24">
        <v>3.4000000000000002E-2</v>
      </c>
      <c r="H444" s="24">
        <v>3.3000000000000002E-2</v>
      </c>
      <c r="I444" s="24">
        <v>3.5999999999999997E-2</v>
      </c>
      <c r="J444" s="24">
        <v>3.5000000000000003E-2</v>
      </c>
      <c r="K444" s="223">
        <v>4.0442585937258697E-2</v>
      </c>
      <c r="L444" s="223" t="s">
        <v>310</v>
      </c>
      <c r="M444" s="24">
        <v>0.04</v>
      </c>
      <c r="N444" s="223" t="s">
        <v>316</v>
      </c>
      <c r="O444" s="223">
        <v>0.04</v>
      </c>
      <c r="P444" s="24">
        <v>3.5000000000000003E-2</v>
      </c>
      <c r="Q444" s="203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13">
        <v>18</v>
      </c>
    </row>
    <row r="445" spans="1:65">
      <c r="A445" s="30"/>
      <c r="B445" s="19">
        <v>1</v>
      </c>
      <c r="C445" s="9">
        <v>3</v>
      </c>
      <c r="D445" s="223" t="s">
        <v>107</v>
      </c>
      <c r="E445" s="24">
        <v>0.04</v>
      </c>
      <c r="F445" s="24">
        <v>3.5999999999999997E-2</v>
      </c>
      <c r="G445" s="24">
        <v>3.3000000000000002E-2</v>
      </c>
      <c r="H445" s="24">
        <v>3.9E-2</v>
      </c>
      <c r="I445" s="24">
        <v>3.7999999999999999E-2</v>
      </c>
      <c r="J445" s="24">
        <v>3.7999999999999999E-2</v>
      </c>
      <c r="K445" s="223">
        <v>4.2491950381885697E-2</v>
      </c>
      <c r="L445" s="223" t="s">
        <v>310</v>
      </c>
      <c r="M445" s="24">
        <v>0.04</v>
      </c>
      <c r="N445" s="223" t="s">
        <v>316</v>
      </c>
      <c r="O445" s="223">
        <v>0.04</v>
      </c>
      <c r="P445" s="225">
        <v>3.3000000000000002E-2</v>
      </c>
      <c r="Q445" s="203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13">
        <v>16</v>
      </c>
    </row>
    <row r="446" spans="1:65">
      <c r="A446" s="30"/>
      <c r="B446" s="19">
        <v>1</v>
      </c>
      <c r="C446" s="9">
        <v>4</v>
      </c>
      <c r="D446" s="223" t="s">
        <v>107</v>
      </c>
      <c r="E446" s="24">
        <v>0.04</v>
      </c>
      <c r="F446" s="24">
        <v>3.5000000000000003E-2</v>
      </c>
      <c r="G446" s="24">
        <v>3.5999999999999997E-2</v>
      </c>
      <c r="H446" s="24">
        <v>3.9E-2</v>
      </c>
      <c r="I446" s="24">
        <v>3.5000000000000003E-2</v>
      </c>
      <c r="J446" s="24">
        <v>3.5999999999999997E-2</v>
      </c>
      <c r="K446" s="223">
        <v>3.8427661150611997E-2</v>
      </c>
      <c r="L446" s="223" t="s">
        <v>310</v>
      </c>
      <c r="M446" s="24">
        <v>0.04</v>
      </c>
      <c r="N446" s="223" t="s">
        <v>316</v>
      </c>
      <c r="O446" s="223">
        <v>0.04</v>
      </c>
      <c r="P446" s="24">
        <v>3.5999999999999997E-2</v>
      </c>
      <c r="Q446" s="203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13">
        <v>3.5666666666666666E-2</v>
      </c>
    </row>
    <row r="447" spans="1:65">
      <c r="A447" s="30"/>
      <c r="B447" s="19">
        <v>1</v>
      </c>
      <c r="C447" s="9">
        <v>5</v>
      </c>
      <c r="D447" s="223" t="s">
        <v>107</v>
      </c>
      <c r="E447" s="225">
        <v>0.05</v>
      </c>
      <c r="F447" s="24">
        <v>3.5000000000000003E-2</v>
      </c>
      <c r="G447" s="24">
        <v>3.2000000000000001E-2</v>
      </c>
      <c r="H447" s="24">
        <v>3.4000000000000002E-2</v>
      </c>
      <c r="I447" s="24">
        <v>3.6999999999999998E-2</v>
      </c>
      <c r="J447" s="24">
        <v>3.5999999999999997E-2</v>
      </c>
      <c r="K447" s="223">
        <v>4.2320895529587801E-2</v>
      </c>
      <c r="L447" s="223" t="s">
        <v>310</v>
      </c>
      <c r="M447" s="24">
        <v>0.03</v>
      </c>
      <c r="N447" s="223" t="s">
        <v>316</v>
      </c>
      <c r="O447" s="223">
        <v>0.04</v>
      </c>
      <c r="P447" s="24">
        <v>3.5999999999999997E-2</v>
      </c>
      <c r="Q447" s="203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13">
        <v>93</v>
      </c>
    </row>
    <row r="448" spans="1:65">
      <c r="A448" s="30"/>
      <c r="B448" s="19">
        <v>1</v>
      </c>
      <c r="C448" s="9">
        <v>6</v>
      </c>
      <c r="D448" s="223" t="s">
        <v>107</v>
      </c>
      <c r="E448" s="24">
        <v>0.03</v>
      </c>
      <c r="F448" s="24">
        <v>3.5000000000000003E-2</v>
      </c>
      <c r="G448" s="24">
        <v>3.5000000000000003E-2</v>
      </c>
      <c r="H448" s="24">
        <v>3.3000000000000002E-2</v>
      </c>
      <c r="I448" s="24">
        <v>3.6999999999999998E-2</v>
      </c>
      <c r="J448" s="24">
        <v>3.5999999999999997E-2</v>
      </c>
      <c r="K448" s="223">
        <v>4.09207476504867E-2</v>
      </c>
      <c r="L448" s="223" t="s">
        <v>310</v>
      </c>
      <c r="M448" s="24">
        <v>0.03</v>
      </c>
      <c r="N448" s="223" t="s">
        <v>316</v>
      </c>
      <c r="O448" s="223">
        <v>0.04</v>
      </c>
      <c r="P448" s="24">
        <v>3.5999999999999997E-2</v>
      </c>
      <c r="Q448" s="203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56"/>
    </row>
    <row r="449" spans="1:65">
      <c r="A449" s="30"/>
      <c r="B449" s="20" t="s">
        <v>260</v>
      </c>
      <c r="C449" s="12"/>
      <c r="D449" s="214" t="s">
        <v>661</v>
      </c>
      <c r="E449" s="214">
        <v>3.8333333333333337E-2</v>
      </c>
      <c r="F449" s="214">
        <v>3.5333333333333335E-2</v>
      </c>
      <c r="G449" s="214">
        <v>3.3833333333333333E-2</v>
      </c>
      <c r="H449" s="214">
        <v>3.6166666666666673E-2</v>
      </c>
      <c r="I449" s="214">
        <v>3.6833333333333336E-2</v>
      </c>
      <c r="J449" s="214">
        <v>3.6166666666666673E-2</v>
      </c>
      <c r="K449" s="214">
        <v>4.0590649729476097E-2</v>
      </c>
      <c r="L449" s="214" t="s">
        <v>661</v>
      </c>
      <c r="M449" s="214">
        <v>3.5000000000000003E-2</v>
      </c>
      <c r="N449" s="214" t="s">
        <v>661</v>
      </c>
      <c r="O449" s="214">
        <v>0.04</v>
      </c>
      <c r="P449" s="214">
        <v>3.5500000000000004E-2</v>
      </c>
      <c r="Q449" s="203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3" t="s">
        <v>261</v>
      </c>
      <c r="C450" s="29"/>
      <c r="D450" s="24" t="s">
        <v>661</v>
      </c>
      <c r="E450" s="24">
        <v>0.04</v>
      </c>
      <c r="F450" s="24">
        <v>3.5000000000000003E-2</v>
      </c>
      <c r="G450" s="24">
        <v>3.3500000000000002E-2</v>
      </c>
      <c r="H450" s="24">
        <v>3.6500000000000005E-2</v>
      </c>
      <c r="I450" s="24">
        <v>3.6999999999999998E-2</v>
      </c>
      <c r="J450" s="24">
        <v>3.5999999999999997E-2</v>
      </c>
      <c r="K450" s="24">
        <v>4.0681666793872695E-2</v>
      </c>
      <c r="L450" s="24" t="s">
        <v>661</v>
      </c>
      <c r="M450" s="24">
        <v>3.5000000000000003E-2</v>
      </c>
      <c r="N450" s="24" t="s">
        <v>661</v>
      </c>
      <c r="O450" s="24">
        <v>0.04</v>
      </c>
      <c r="P450" s="24">
        <v>3.5999999999999997E-2</v>
      </c>
      <c r="Q450" s="203"/>
      <c r="R450" s="204"/>
      <c r="S450" s="204"/>
      <c r="T450" s="204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3" t="s">
        <v>262</v>
      </c>
      <c r="C451" s="29"/>
      <c r="D451" s="24" t="s">
        <v>661</v>
      </c>
      <c r="E451" s="24">
        <v>7.5277265270908104E-3</v>
      </c>
      <c r="F451" s="24">
        <v>5.1639777949431917E-4</v>
      </c>
      <c r="G451" s="24">
        <v>1.4719601443879738E-3</v>
      </c>
      <c r="H451" s="24">
        <v>3.1251666622224578E-3</v>
      </c>
      <c r="I451" s="24">
        <v>1.1690451944500111E-3</v>
      </c>
      <c r="J451" s="24">
        <v>9.8319208025017405E-4</v>
      </c>
      <c r="K451" s="24">
        <v>1.6818178126377687E-3</v>
      </c>
      <c r="L451" s="24" t="s">
        <v>661</v>
      </c>
      <c r="M451" s="24">
        <v>5.4772255750516622E-3</v>
      </c>
      <c r="N451" s="24" t="s">
        <v>661</v>
      </c>
      <c r="O451" s="24">
        <v>0</v>
      </c>
      <c r="P451" s="24">
        <v>1.3784048752090207E-3</v>
      </c>
      <c r="Q451" s="203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86</v>
      </c>
      <c r="C452" s="29"/>
      <c r="D452" s="13" t="s">
        <v>661</v>
      </c>
      <c r="E452" s="13">
        <v>0.19637547461976027</v>
      </c>
      <c r="F452" s="13">
        <v>1.4615031495122241E-2</v>
      </c>
      <c r="G452" s="13">
        <v>4.3506211164176564E-2</v>
      </c>
      <c r="H452" s="13">
        <v>8.6410138125966554E-2</v>
      </c>
      <c r="I452" s="13">
        <v>3.1738783559728805E-2</v>
      </c>
      <c r="J452" s="13">
        <v>2.7185034476963334E-2</v>
      </c>
      <c r="K452" s="13">
        <v>4.1433626311639625E-2</v>
      </c>
      <c r="L452" s="13" t="s">
        <v>661</v>
      </c>
      <c r="M452" s="13">
        <v>0.15649215928719032</v>
      </c>
      <c r="N452" s="13" t="s">
        <v>661</v>
      </c>
      <c r="O452" s="13">
        <v>0</v>
      </c>
      <c r="P452" s="13">
        <v>3.8828306343916069E-2</v>
      </c>
      <c r="Q452" s="15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263</v>
      </c>
      <c r="C453" s="29"/>
      <c r="D453" s="13" t="s">
        <v>661</v>
      </c>
      <c r="E453" s="13">
        <v>7.4766355140187146E-2</v>
      </c>
      <c r="F453" s="13">
        <v>-9.3457943925232545E-3</v>
      </c>
      <c r="G453" s="13">
        <v>-5.1401869158878455E-2</v>
      </c>
      <c r="H453" s="13">
        <v>1.4018691588785215E-2</v>
      </c>
      <c r="I453" s="13">
        <v>3.2710280373831946E-2</v>
      </c>
      <c r="J453" s="13">
        <v>1.4018691588785215E-2</v>
      </c>
      <c r="K453" s="13">
        <v>0.13805559989185312</v>
      </c>
      <c r="L453" s="13" t="s">
        <v>661</v>
      </c>
      <c r="M453" s="13">
        <v>-1.869158878504662E-2</v>
      </c>
      <c r="N453" s="13" t="s">
        <v>661</v>
      </c>
      <c r="O453" s="13">
        <v>0.12149532710280386</v>
      </c>
      <c r="P453" s="13">
        <v>-4.6728971962615162E-3</v>
      </c>
      <c r="Q453" s="15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264</v>
      </c>
      <c r="C454" s="47"/>
      <c r="D454" s="45">
        <v>4.3099999999999996</v>
      </c>
      <c r="E454" s="45">
        <v>0.67</v>
      </c>
      <c r="F454" s="45">
        <v>0.26</v>
      </c>
      <c r="G454" s="45">
        <v>0.73</v>
      </c>
      <c r="H454" s="45">
        <v>0</v>
      </c>
      <c r="I454" s="45">
        <v>0.21</v>
      </c>
      <c r="J454" s="45">
        <v>0</v>
      </c>
      <c r="K454" s="45">
        <v>1.38</v>
      </c>
      <c r="L454" s="45">
        <v>3.48</v>
      </c>
      <c r="M454" s="45">
        <v>0.36</v>
      </c>
      <c r="N454" s="45">
        <v>66.55</v>
      </c>
      <c r="O454" s="45">
        <v>1.19</v>
      </c>
      <c r="P454" s="45">
        <v>0.21</v>
      </c>
      <c r="Q454" s="15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BM455" s="55"/>
    </row>
    <row r="456" spans="1:65" ht="15">
      <c r="B456" s="8" t="s">
        <v>626</v>
      </c>
      <c r="BM456" s="28" t="s">
        <v>67</v>
      </c>
    </row>
    <row r="457" spans="1:65" ht="15">
      <c r="A457" s="25" t="s">
        <v>54</v>
      </c>
      <c r="B457" s="18" t="s">
        <v>112</v>
      </c>
      <c r="C457" s="15" t="s">
        <v>113</v>
      </c>
      <c r="D457" s="16" t="s">
        <v>227</v>
      </c>
      <c r="E457" s="17" t="s">
        <v>227</v>
      </c>
      <c r="F457" s="17" t="s">
        <v>227</v>
      </c>
      <c r="G457" s="17" t="s">
        <v>227</v>
      </c>
      <c r="H457" s="17" t="s">
        <v>227</v>
      </c>
      <c r="I457" s="17" t="s">
        <v>227</v>
      </c>
      <c r="J457" s="17" t="s">
        <v>227</v>
      </c>
      <c r="K457" s="17" t="s">
        <v>227</v>
      </c>
      <c r="L457" s="17" t="s">
        <v>227</v>
      </c>
      <c r="M457" s="17" t="s">
        <v>227</v>
      </c>
      <c r="N457" s="17" t="s">
        <v>227</v>
      </c>
      <c r="O457" s="17" t="s">
        <v>227</v>
      </c>
      <c r="P457" s="17" t="s">
        <v>227</v>
      </c>
      <c r="Q457" s="17" t="s">
        <v>227</v>
      </c>
      <c r="R457" s="15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228</v>
      </c>
      <c r="C458" s="9" t="s">
        <v>228</v>
      </c>
      <c r="D458" s="151" t="s">
        <v>232</v>
      </c>
      <c r="E458" s="152" t="s">
        <v>233</v>
      </c>
      <c r="F458" s="152" t="s">
        <v>234</v>
      </c>
      <c r="G458" s="152" t="s">
        <v>237</v>
      </c>
      <c r="H458" s="152" t="s">
        <v>238</v>
      </c>
      <c r="I458" s="152" t="s">
        <v>239</v>
      </c>
      <c r="J458" s="152" t="s">
        <v>240</v>
      </c>
      <c r="K458" s="152" t="s">
        <v>280</v>
      </c>
      <c r="L458" s="152" t="s">
        <v>243</v>
      </c>
      <c r="M458" s="152" t="s">
        <v>244</v>
      </c>
      <c r="N458" s="152" t="s">
        <v>245</v>
      </c>
      <c r="O458" s="152" t="s">
        <v>248</v>
      </c>
      <c r="P458" s="152" t="s">
        <v>250</v>
      </c>
      <c r="Q458" s="152" t="s">
        <v>251</v>
      </c>
      <c r="R458" s="15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321</v>
      </c>
      <c r="E459" s="11" t="s">
        <v>281</v>
      </c>
      <c r="F459" s="11" t="s">
        <v>321</v>
      </c>
      <c r="G459" s="11" t="s">
        <v>281</v>
      </c>
      <c r="H459" s="11" t="s">
        <v>281</v>
      </c>
      <c r="I459" s="11" t="s">
        <v>281</v>
      </c>
      <c r="J459" s="11" t="s">
        <v>281</v>
      </c>
      <c r="K459" s="11" t="s">
        <v>281</v>
      </c>
      <c r="L459" s="11" t="s">
        <v>281</v>
      </c>
      <c r="M459" s="11" t="s">
        <v>321</v>
      </c>
      <c r="N459" s="11" t="s">
        <v>321</v>
      </c>
      <c r="O459" s="11" t="s">
        <v>281</v>
      </c>
      <c r="P459" s="11" t="s">
        <v>321</v>
      </c>
      <c r="Q459" s="11" t="s">
        <v>321</v>
      </c>
      <c r="R459" s="15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322</v>
      </c>
      <c r="E460" s="26" t="s">
        <v>323</v>
      </c>
      <c r="F460" s="26" t="s">
        <v>324</v>
      </c>
      <c r="G460" s="26" t="s">
        <v>324</v>
      </c>
      <c r="H460" s="26" t="s">
        <v>324</v>
      </c>
      <c r="I460" s="26" t="s">
        <v>324</v>
      </c>
      <c r="J460" s="26" t="s">
        <v>324</v>
      </c>
      <c r="K460" s="26" t="s">
        <v>324</v>
      </c>
      <c r="L460" s="26" t="s">
        <v>325</v>
      </c>
      <c r="M460" s="26" t="s">
        <v>325</v>
      </c>
      <c r="N460" s="26" t="s">
        <v>305</v>
      </c>
      <c r="O460" s="26" t="s">
        <v>325</v>
      </c>
      <c r="P460" s="26" t="s">
        <v>305</v>
      </c>
      <c r="Q460" s="26" t="s">
        <v>324</v>
      </c>
      <c r="R460" s="15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2">
        <v>0.88004150000000003</v>
      </c>
      <c r="E461" s="212">
        <v>0.83596976496780306</v>
      </c>
      <c r="F461" s="212">
        <v>0.93999999999999984</v>
      </c>
      <c r="G461" s="212">
        <v>0.8</v>
      </c>
      <c r="H461" s="212">
        <v>0.81999999999999984</v>
      </c>
      <c r="I461" s="212">
        <v>0.88</v>
      </c>
      <c r="J461" s="212">
        <v>0.86</v>
      </c>
      <c r="K461" s="212">
        <v>0.90000000000000013</v>
      </c>
      <c r="L461" s="224">
        <v>1.1958121680046703</v>
      </c>
      <c r="M461" s="212">
        <v>0.91</v>
      </c>
      <c r="N461" s="212">
        <v>0.81000000000000016</v>
      </c>
      <c r="O461" s="212">
        <v>0.98999999999999988</v>
      </c>
      <c r="P461" s="212">
        <v>0.79</v>
      </c>
      <c r="Q461" s="212">
        <v>0.8</v>
      </c>
      <c r="R461" s="203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13">
        <v>1</v>
      </c>
    </row>
    <row r="462" spans="1:65">
      <c r="A462" s="30"/>
      <c r="B462" s="19">
        <v>1</v>
      </c>
      <c r="C462" s="9">
        <v>2</v>
      </c>
      <c r="D462" s="24">
        <v>0.87779450000000003</v>
      </c>
      <c r="E462" s="24">
        <v>0.84108216621785525</v>
      </c>
      <c r="F462" s="24">
        <v>0.88</v>
      </c>
      <c r="G462" s="24">
        <v>0.8</v>
      </c>
      <c r="H462" s="24">
        <v>0.81999999999999984</v>
      </c>
      <c r="I462" s="24">
        <v>0.89</v>
      </c>
      <c r="J462" s="24">
        <v>0.88</v>
      </c>
      <c r="K462" s="24">
        <v>0.91</v>
      </c>
      <c r="L462" s="223">
        <v>1.08206143540299</v>
      </c>
      <c r="M462" s="24">
        <v>0.91599999999999993</v>
      </c>
      <c r="N462" s="24">
        <v>0.81000000000000016</v>
      </c>
      <c r="O462" s="24">
        <v>0.95</v>
      </c>
      <c r="P462" s="24">
        <v>0.79</v>
      </c>
      <c r="Q462" s="24">
        <v>0.8</v>
      </c>
      <c r="R462" s="203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13">
        <v>1</v>
      </c>
    </row>
    <row r="463" spans="1:65">
      <c r="A463" s="30"/>
      <c r="B463" s="19">
        <v>1</v>
      </c>
      <c r="C463" s="9">
        <v>3</v>
      </c>
      <c r="D463" s="24">
        <v>0.86338349999999997</v>
      </c>
      <c r="E463" s="24">
        <v>0.8412998997405795</v>
      </c>
      <c r="F463" s="24">
        <v>0.93</v>
      </c>
      <c r="G463" s="24">
        <v>0.8</v>
      </c>
      <c r="H463" s="24">
        <v>0.81999999999999984</v>
      </c>
      <c r="I463" s="24">
        <v>0.88</v>
      </c>
      <c r="J463" s="24">
        <v>0.88</v>
      </c>
      <c r="K463" s="24">
        <v>0.91999999999999993</v>
      </c>
      <c r="L463" s="223">
        <v>1.1253925137687601</v>
      </c>
      <c r="M463" s="24">
        <v>0.93399999999999994</v>
      </c>
      <c r="N463" s="24">
        <v>0.81999999999999984</v>
      </c>
      <c r="O463" s="24">
        <v>0.98999999999999988</v>
      </c>
      <c r="P463" s="24">
        <v>0.8</v>
      </c>
      <c r="Q463" s="24">
        <v>0.78</v>
      </c>
      <c r="R463" s="203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13">
        <v>16</v>
      </c>
    </row>
    <row r="464" spans="1:65">
      <c r="A464" s="30"/>
      <c r="B464" s="19">
        <v>1</v>
      </c>
      <c r="C464" s="9">
        <v>4</v>
      </c>
      <c r="D464" s="225">
        <v>0.77929999999999999</v>
      </c>
      <c r="E464" s="24">
        <v>0.83090947076050348</v>
      </c>
      <c r="F464" s="24">
        <v>0.98</v>
      </c>
      <c r="G464" s="24">
        <v>0.79</v>
      </c>
      <c r="H464" s="24">
        <v>0.83</v>
      </c>
      <c r="I464" s="24">
        <v>0.88</v>
      </c>
      <c r="J464" s="24">
        <v>0.86</v>
      </c>
      <c r="K464" s="24">
        <v>0.91</v>
      </c>
      <c r="L464" s="223">
        <v>1.1093679557070402</v>
      </c>
      <c r="M464" s="24">
        <v>0.91299999999999992</v>
      </c>
      <c r="N464" s="24">
        <v>0.81999999999999984</v>
      </c>
      <c r="O464" s="24">
        <v>1.01</v>
      </c>
      <c r="P464" s="24">
        <v>0.8</v>
      </c>
      <c r="Q464" s="24">
        <v>0.79</v>
      </c>
      <c r="R464" s="203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13">
        <v>0.8633481232631014</v>
      </c>
    </row>
    <row r="465" spans="1:65">
      <c r="A465" s="30"/>
      <c r="B465" s="19">
        <v>1</v>
      </c>
      <c r="C465" s="9">
        <v>5</v>
      </c>
      <c r="D465" s="24">
        <v>0.82221900000000003</v>
      </c>
      <c r="E465" s="24">
        <v>0.84096441491544582</v>
      </c>
      <c r="F465" s="24">
        <v>0.96</v>
      </c>
      <c r="G465" s="24">
        <v>0.8</v>
      </c>
      <c r="H465" s="24">
        <v>0.81999999999999984</v>
      </c>
      <c r="I465" s="24">
        <v>0.88</v>
      </c>
      <c r="J465" s="24">
        <v>0.86999999999999988</v>
      </c>
      <c r="K465" s="24">
        <v>0.91999999999999993</v>
      </c>
      <c r="L465" s="223">
        <v>1.1121412608469501</v>
      </c>
      <c r="M465" s="24">
        <v>0.91699999999999993</v>
      </c>
      <c r="N465" s="24">
        <v>0.81999999999999984</v>
      </c>
      <c r="O465" s="24">
        <v>0.98999999999999988</v>
      </c>
      <c r="P465" s="24">
        <v>0.79</v>
      </c>
      <c r="Q465" s="24">
        <v>0.79</v>
      </c>
      <c r="R465" s="203"/>
      <c r="S465" s="204"/>
      <c r="T465" s="204"/>
      <c r="U465" s="204"/>
      <c r="V465" s="204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13">
        <v>94</v>
      </c>
    </row>
    <row r="466" spans="1:65">
      <c r="A466" s="30"/>
      <c r="B466" s="19">
        <v>1</v>
      </c>
      <c r="C466" s="9">
        <v>6</v>
      </c>
      <c r="D466" s="24">
        <v>0.87734010000000007</v>
      </c>
      <c r="E466" s="24">
        <v>0.84199357791972418</v>
      </c>
      <c r="F466" s="24">
        <v>0.90000000000000013</v>
      </c>
      <c r="G466" s="24">
        <v>0.79</v>
      </c>
      <c r="H466" s="24">
        <v>0.81999999999999984</v>
      </c>
      <c r="I466" s="24">
        <v>0.86999999999999988</v>
      </c>
      <c r="J466" s="24">
        <v>0.89</v>
      </c>
      <c r="K466" s="24">
        <v>0.90000000000000013</v>
      </c>
      <c r="L466" s="223">
        <v>1.1140936694193901</v>
      </c>
      <c r="M466" s="24">
        <v>0.92400000000000004</v>
      </c>
      <c r="N466" s="24">
        <v>0.81000000000000016</v>
      </c>
      <c r="O466" s="24">
        <v>0.98999999999999988</v>
      </c>
      <c r="P466" s="24">
        <v>0.79</v>
      </c>
      <c r="Q466" s="24">
        <v>0.8</v>
      </c>
      <c r="R466" s="203"/>
      <c r="S466" s="204"/>
      <c r="T466" s="204"/>
      <c r="U466" s="204"/>
      <c r="V466" s="204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56"/>
    </row>
    <row r="467" spans="1:65">
      <c r="A467" s="30"/>
      <c r="B467" s="20" t="s">
        <v>260</v>
      </c>
      <c r="C467" s="12"/>
      <c r="D467" s="214">
        <v>0.85001309999999997</v>
      </c>
      <c r="E467" s="214">
        <v>0.83870321575365192</v>
      </c>
      <c r="F467" s="214">
        <v>0.93166666666666664</v>
      </c>
      <c r="G467" s="214">
        <v>0.79666666666666675</v>
      </c>
      <c r="H467" s="214">
        <v>0.82166666666666666</v>
      </c>
      <c r="I467" s="214">
        <v>0.88</v>
      </c>
      <c r="J467" s="214">
        <v>0.87333333333333318</v>
      </c>
      <c r="K467" s="214">
        <v>0.91000000000000014</v>
      </c>
      <c r="L467" s="214">
        <v>1.1231448338582999</v>
      </c>
      <c r="M467" s="214">
        <v>0.91900000000000004</v>
      </c>
      <c r="N467" s="214">
        <v>0.81500000000000006</v>
      </c>
      <c r="O467" s="214">
        <v>0.98666666666666669</v>
      </c>
      <c r="P467" s="214">
        <v>0.79333333333333333</v>
      </c>
      <c r="Q467" s="214">
        <v>0.79333333333333333</v>
      </c>
      <c r="R467" s="203"/>
      <c r="S467" s="204"/>
      <c r="T467" s="204"/>
      <c r="U467" s="204"/>
      <c r="V467" s="204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3" t="s">
        <v>261</v>
      </c>
      <c r="C468" s="29"/>
      <c r="D468" s="24">
        <v>0.87036179999999996</v>
      </c>
      <c r="E468" s="24">
        <v>0.84102329056665059</v>
      </c>
      <c r="F468" s="24">
        <v>0.93499999999999994</v>
      </c>
      <c r="G468" s="24">
        <v>0.8</v>
      </c>
      <c r="H468" s="24">
        <v>0.81999999999999984</v>
      </c>
      <c r="I468" s="24">
        <v>0.88</v>
      </c>
      <c r="J468" s="24">
        <v>0.875</v>
      </c>
      <c r="K468" s="24">
        <v>0.91</v>
      </c>
      <c r="L468" s="24">
        <v>1.1131174651331701</v>
      </c>
      <c r="M468" s="24">
        <v>0.91649999999999987</v>
      </c>
      <c r="N468" s="24">
        <v>0.81499999999999995</v>
      </c>
      <c r="O468" s="24">
        <v>0.98999999999999988</v>
      </c>
      <c r="P468" s="24">
        <v>0.79</v>
      </c>
      <c r="Q468" s="24">
        <v>0.79500000000000004</v>
      </c>
      <c r="R468" s="203"/>
      <c r="S468" s="204"/>
      <c r="T468" s="204"/>
      <c r="U468" s="204"/>
      <c r="V468" s="204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262</v>
      </c>
      <c r="C469" s="29"/>
      <c r="D469" s="24">
        <v>4.0919183823971868E-2</v>
      </c>
      <c r="E469" s="24">
        <v>4.3944485908746448E-3</v>
      </c>
      <c r="F469" s="24">
        <v>3.7103458958251637E-2</v>
      </c>
      <c r="G469" s="24">
        <v>5.1639777949432268E-3</v>
      </c>
      <c r="H469" s="24">
        <v>4.0824829046386792E-3</v>
      </c>
      <c r="I469" s="24">
        <v>6.3245553203367996E-3</v>
      </c>
      <c r="J469" s="24">
        <v>1.2110601416389984E-2</v>
      </c>
      <c r="K469" s="24">
        <v>8.9442719099990676E-3</v>
      </c>
      <c r="L469" s="24">
        <v>3.8382922540809307E-2</v>
      </c>
      <c r="M469" s="24">
        <v>8.7177978870813452E-3</v>
      </c>
      <c r="N469" s="24">
        <v>5.4772255750514835E-3</v>
      </c>
      <c r="O469" s="24">
        <v>1.9663841605003504E-2</v>
      </c>
      <c r="P469" s="24">
        <v>5.1639777949432268E-3</v>
      </c>
      <c r="Q469" s="24">
        <v>8.1649658092772665E-3</v>
      </c>
      <c r="R469" s="203"/>
      <c r="S469" s="204"/>
      <c r="T469" s="204"/>
      <c r="U469" s="204"/>
      <c r="V469" s="204"/>
      <c r="W469" s="204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86</v>
      </c>
      <c r="C470" s="29"/>
      <c r="D470" s="13">
        <v>4.8139474349244579E-2</v>
      </c>
      <c r="E470" s="13">
        <v>5.2395752255770577E-3</v>
      </c>
      <c r="F470" s="13">
        <v>3.9824821779876535E-2</v>
      </c>
      <c r="G470" s="13">
        <v>6.4819804957446355E-3</v>
      </c>
      <c r="H470" s="13">
        <v>4.9685390320146194E-3</v>
      </c>
      <c r="I470" s="13">
        <v>7.186994682200909E-3</v>
      </c>
      <c r="J470" s="13">
        <v>1.3867100858461816E-2</v>
      </c>
      <c r="K470" s="13">
        <v>9.8288702307682049E-3</v>
      </c>
      <c r="L470" s="13">
        <v>3.4174508383708453E-2</v>
      </c>
      <c r="M470" s="13">
        <v>9.4861783319709955E-3</v>
      </c>
      <c r="N470" s="13">
        <v>6.7205221779772801E-3</v>
      </c>
      <c r="O470" s="13">
        <v>1.9929569194260307E-2</v>
      </c>
      <c r="P470" s="13">
        <v>6.5092157079116308E-3</v>
      </c>
      <c r="Q470" s="13">
        <v>1.0291973709173025E-2</v>
      </c>
      <c r="R470" s="15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263</v>
      </c>
      <c r="C471" s="29"/>
      <c r="D471" s="13">
        <v>-1.5445708288216897E-2</v>
      </c>
      <c r="E471" s="13">
        <v>-2.8545735891915558E-2</v>
      </c>
      <c r="F471" s="13">
        <v>7.9132092330668646E-2</v>
      </c>
      <c r="G471" s="13">
        <v>-7.7235885270018456E-2</v>
      </c>
      <c r="H471" s="13">
        <v>-4.827885238100238E-2</v>
      </c>
      <c r="I471" s="13">
        <v>1.9287557693368651E-2</v>
      </c>
      <c r="J471" s="13">
        <v>1.1565682256297505E-2</v>
      </c>
      <c r="K471" s="13">
        <v>5.4035997160188254E-2</v>
      </c>
      <c r="L471" s="13">
        <v>0.30091767572653505</v>
      </c>
      <c r="M471" s="13">
        <v>6.4460529000233802E-2</v>
      </c>
      <c r="N471" s="13">
        <v>-5.6000727818073304E-2</v>
      </c>
      <c r="O471" s="13">
        <v>0.14283756468650433</v>
      </c>
      <c r="P471" s="13">
        <v>-8.1096822988554029E-2</v>
      </c>
      <c r="Q471" s="13">
        <v>-8.1096822988554029E-2</v>
      </c>
      <c r="R471" s="15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264</v>
      </c>
      <c r="C472" s="47"/>
      <c r="D472" s="45">
        <v>0.15</v>
      </c>
      <c r="E472" s="45">
        <v>0.28999999999999998</v>
      </c>
      <c r="F472" s="45">
        <v>0.89</v>
      </c>
      <c r="G472" s="45">
        <v>0.83</v>
      </c>
      <c r="H472" s="45">
        <v>0.51</v>
      </c>
      <c r="I472" s="45">
        <v>0.23</v>
      </c>
      <c r="J472" s="45">
        <v>0.15</v>
      </c>
      <c r="K472" s="45">
        <v>0.62</v>
      </c>
      <c r="L472" s="45">
        <v>3.34</v>
      </c>
      <c r="M472" s="45">
        <v>0.73</v>
      </c>
      <c r="N472" s="45">
        <v>0.6</v>
      </c>
      <c r="O472" s="45">
        <v>1.6</v>
      </c>
      <c r="P472" s="45">
        <v>0.87</v>
      </c>
      <c r="Q472" s="45">
        <v>0.87</v>
      </c>
      <c r="R472" s="15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BM473" s="55"/>
    </row>
    <row r="474" spans="1:65" ht="15">
      <c r="B474" s="8" t="s">
        <v>627</v>
      </c>
      <c r="BM474" s="28" t="s">
        <v>67</v>
      </c>
    </row>
    <row r="475" spans="1:65" ht="15">
      <c r="A475" s="25" t="s">
        <v>17</v>
      </c>
      <c r="B475" s="18" t="s">
        <v>112</v>
      </c>
      <c r="C475" s="15" t="s">
        <v>113</v>
      </c>
      <c r="D475" s="16" t="s">
        <v>227</v>
      </c>
      <c r="E475" s="17" t="s">
        <v>227</v>
      </c>
      <c r="F475" s="17" t="s">
        <v>227</v>
      </c>
      <c r="G475" s="17" t="s">
        <v>227</v>
      </c>
      <c r="H475" s="17" t="s">
        <v>227</v>
      </c>
      <c r="I475" s="17" t="s">
        <v>227</v>
      </c>
      <c r="J475" s="17" t="s">
        <v>227</v>
      </c>
      <c r="K475" s="17" t="s">
        <v>227</v>
      </c>
      <c r="L475" s="17" t="s">
        <v>227</v>
      </c>
      <c r="M475" s="17" t="s">
        <v>227</v>
      </c>
      <c r="N475" s="17" t="s">
        <v>227</v>
      </c>
      <c r="O475" s="17" t="s">
        <v>227</v>
      </c>
      <c r="P475" s="15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228</v>
      </c>
      <c r="C476" s="9" t="s">
        <v>228</v>
      </c>
      <c r="D476" s="151" t="s">
        <v>233</v>
      </c>
      <c r="E476" s="152" t="s">
        <v>234</v>
      </c>
      <c r="F476" s="152" t="s">
        <v>237</v>
      </c>
      <c r="G476" s="152" t="s">
        <v>238</v>
      </c>
      <c r="H476" s="152" t="s">
        <v>239</v>
      </c>
      <c r="I476" s="152" t="s">
        <v>240</v>
      </c>
      <c r="J476" s="152" t="s">
        <v>280</v>
      </c>
      <c r="K476" s="152" t="s">
        <v>244</v>
      </c>
      <c r="L476" s="152" t="s">
        <v>245</v>
      </c>
      <c r="M476" s="152" t="s">
        <v>248</v>
      </c>
      <c r="N476" s="152" t="s">
        <v>250</v>
      </c>
      <c r="O476" s="152" t="s">
        <v>251</v>
      </c>
      <c r="P476" s="15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281</v>
      </c>
      <c r="E477" s="11" t="s">
        <v>321</v>
      </c>
      <c r="F477" s="11" t="s">
        <v>281</v>
      </c>
      <c r="G477" s="11" t="s">
        <v>281</v>
      </c>
      <c r="H477" s="11" t="s">
        <v>281</v>
      </c>
      <c r="I477" s="11" t="s">
        <v>281</v>
      </c>
      <c r="J477" s="11" t="s">
        <v>281</v>
      </c>
      <c r="K477" s="11" t="s">
        <v>321</v>
      </c>
      <c r="L477" s="11" t="s">
        <v>321</v>
      </c>
      <c r="M477" s="11" t="s">
        <v>281</v>
      </c>
      <c r="N477" s="11" t="s">
        <v>321</v>
      </c>
      <c r="O477" s="11" t="s">
        <v>321</v>
      </c>
      <c r="P477" s="15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 t="s">
        <v>323</v>
      </c>
      <c r="E478" s="26" t="s">
        <v>324</v>
      </c>
      <c r="F478" s="26" t="s">
        <v>324</v>
      </c>
      <c r="G478" s="26" t="s">
        <v>324</v>
      </c>
      <c r="H478" s="26" t="s">
        <v>324</v>
      </c>
      <c r="I478" s="26" t="s">
        <v>324</v>
      </c>
      <c r="J478" s="26" t="s">
        <v>324</v>
      </c>
      <c r="K478" s="26" t="s">
        <v>325</v>
      </c>
      <c r="L478" s="26" t="s">
        <v>305</v>
      </c>
      <c r="M478" s="26" t="s">
        <v>325</v>
      </c>
      <c r="N478" s="26" t="s">
        <v>305</v>
      </c>
      <c r="O478" s="26" t="s">
        <v>324</v>
      </c>
      <c r="P478" s="15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15">
        <v>24.949306557297977</v>
      </c>
      <c r="E479" s="215">
        <v>25.2</v>
      </c>
      <c r="F479" s="215">
        <v>23</v>
      </c>
      <c r="G479" s="215">
        <v>23.4</v>
      </c>
      <c r="H479" s="215">
        <v>24.1</v>
      </c>
      <c r="I479" s="215">
        <v>25.3</v>
      </c>
      <c r="J479" s="215">
        <v>23.9</v>
      </c>
      <c r="K479" s="228">
        <v>33.700000000000003</v>
      </c>
      <c r="L479" s="215">
        <v>18.7</v>
      </c>
      <c r="M479" s="228">
        <v>45.9</v>
      </c>
      <c r="N479" s="215">
        <v>22</v>
      </c>
      <c r="O479" s="215">
        <v>17.5</v>
      </c>
      <c r="P479" s="216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7"/>
      <c r="AT479" s="217"/>
      <c r="AU479" s="217"/>
      <c r="AV479" s="217"/>
      <c r="AW479" s="217"/>
      <c r="AX479" s="217"/>
      <c r="AY479" s="217"/>
      <c r="AZ479" s="217"/>
      <c r="BA479" s="217"/>
      <c r="BB479" s="217"/>
      <c r="BC479" s="217"/>
      <c r="BD479" s="217"/>
      <c r="BE479" s="217"/>
      <c r="BF479" s="217"/>
      <c r="BG479" s="217"/>
      <c r="BH479" s="217"/>
      <c r="BI479" s="217"/>
      <c r="BJ479" s="217"/>
      <c r="BK479" s="217"/>
      <c r="BL479" s="217"/>
      <c r="BM479" s="218">
        <v>1</v>
      </c>
    </row>
    <row r="480" spans="1:65">
      <c r="A480" s="30"/>
      <c r="B480" s="19">
        <v>1</v>
      </c>
      <c r="C480" s="9">
        <v>2</v>
      </c>
      <c r="D480" s="219">
        <v>24.840449677582853</v>
      </c>
      <c r="E480" s="219">
        <v>25.4</v>
      </c>
      <c r="F480" s="219">
        <v>22.2</v>
      </c>
      <c r="G480" s="219">
        <v>22.7</v>
      </c>
      <c r="H480" s="219">
        <v>24.8</v>
      </c>
      <c r="I480" s="219">
        <v>25.3</v>
      </c>
      <c r="J480" s="219">
        <v>24.4</v>
      </c>
      <c r="K480" s="229">
        <v>33.9</v>
      </c>
      <c r="L480" s="219">
        <v>19.600000000000001</v>
      </c>
      <c r="M480" s="229">
        <v>43.8</v>
      </c>
      <c r="N480" s="219">
        <v>23</v>
      </c>
      <c r="O480" s="219">
        <v>17.100000000000001</v>
      </c>
      <c r="P480" s="216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18">
        <v>2</v>
      </c>
    </row>
    <row r="481" spans="1:65">
      <c r="A481" s="30"/>
      <c r="B481" s="19">
        <v>1</v>
      </c>
      <c r="C481" s="9">
        <v>3</v>
      </c>
      <c r="D481" s="219">
        <v>25.471992422093198</v>
      </c>
      <c r="E481" s="219">
        <v>27.9</v>
      </c>
      <c r="F481" s="219">
        <v>22.8</v>
      </c>
      <c r="G481" s="219">
        <v>22.1</v>
      </c>
      <c r="H481" s="219">
        <v>23</v>
      </c>
      <c r="I481" s="219">
        <v>27.2</v>
      </c>
      <c r="J481" s="219">
        <v>26.3</v>
      </c>
      <c r="K481" s="229">
        <v>34.4</v>
      </c>
      <c r="L481" s="219">
        <v>19.399999999999999</v>
      </c>
      <c r="M481" s="229">
        <v>45</v>
      </c>
      <c r="N481" s="219">
        <v>23</v>
      </c>
      <c r="O481" s="219">
        <v>17.3</v>
      </c>
      <c r="P481" s="216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16</v>
      </c>
    </row>
    <row r="482" spans="1:65">
      <c r="A482" s="30"/>
      <c r="B482" s="19">
        <v>1</v>
      </c>
      <c r="C482" s="9">
        <v>4</v>
      </c>
      <c r="D482" s="219">
        <v>24.939336050221215</v>
      </c>
      <c r="E482" s="219">
        <v>27.9</v>
      </c>
      <c r="F482" s="219">
        <v>21.4</v>
      </c>
      <c r="G482" s="219">
        <v>23.2</v>
      </c>
      <c r="H482" s="219">
        <v>24.2</v>
      </c>
      <c r="I482" s="219">
        <v>25.4</v>
      </c>
      <c r="J482" s="219">
        <v>24.7</v>
      </c>
      <c r="K482" s="229">
        <v>34.799999999999997</v>
      </c>
      <c r="L482" s="219">
        <v>19.3</v>
      </c>
      <c r="M482" s="229">
        <v>45.8</v>
      </c>
      <c r="N482" s="219">
        <v>23</v>
      </c>
      <c r="O482" s="219">
        <v>16.899999999999999</v>
      </c>
      <c r="P482" s="216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23.070620685309436</v>
      </c>
    </row>
    <row r="483" spans="1:65">
      <c r="A483" s="30"/>
      <c r="B483" s="19">
        <v>1</v>
      </c>
      <c r="C483" s="9">
        <v>5</v>
      </c>
      <c r="D483" s="219">
        <v>25.052374697962858</v>
      </c>
      <c r="E483" s="219">
        <v>24.9</v>
      </c>
      <c r="F483" s="219">
        <v>23.2</v>
      </c>
      <c r="G483" s="219">
        <v>22.8</v>
      </c>
      <c r="H483" s="219">
        <v>23.3</v>
      </c>
      <c r="I483" s="219">
        <v>26.9</v>
      </c>
      <c r="J483" s="219">
        <v>25.2</v>
      </c>
      <c r="K483" s="229">
        <v>34.5</v>
      </c>
      <c r="L483" s="219">
        <v>19.3</v>
      </c>
      <c r="M483" s="229">
        <v>45.2</v>
      </c>
      <c r="N483" s="219">
        <v>22</v>
      </c>
      <c r="O483" s="219">
        <v>16.899999999999999</v>
      </c>
      <c r="P483" s="216"/>
      <c r="Q483" s="217"/>
      <c r="R483" s="217"/>
      <c r="S483" s="217"/>
      <c r="T483" s="217"/>
      <c r="U483" s="217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95</v>
      </c>
    </row>
    <row r="484" spans="1:65">
      <c r="A484" s="30"/>
      <c r="B484" s="19">
        <v>1</v>
      </c>
      <c r="C484" s="9">
        <v>6</v>
      </c>
      <c r="D484" s="219">
        <v>25.383781713408215</v>
      </c>
      <c r="E484" s="219">
        <v>27.5</v>
      </c>
      <c r="F484" s="219">
        <v>21.4</v>
      </c>
      <c r="G484" s="219">
        <v>22.3</v>
      </c>
      <c r="H484" s="219">
        <v>23.3</v>
      </c>
      <c r="I484" s="219">
        <v>28.1</v>
      </c>
      <c r="J484" s="219">
        <v>24.8</v>
      </c>
      <c r="K484" s="229">
        <v>34.6</v>
      </c>
      <c r="L484" s="219">
        <v>18.899999999999999</v>
      </c>
      <c r="M484" s="229">
        <v>45.7</v>
      </c>
      <c r="N484" s="219">
        <v>23</v>
      </c>
      <c r="O484" s="219">
        <v>17.2</v>
      </c>
      <c r="P484" s="216"/>
      <c r="Q484" s="217"/>
      <c r="R484" s="217"/>
      <c r="S484" s="217"/>
      <c r="T484" s="217"/>
      <c r="U484" s="217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20"/>
    </row>
    <row r="485" spans="1:65">
      <c r="A485" s="30"/>
      <c r="B485" s="20" t="s">
        <v>260</v>
      </c>
      <c r="C485" s="12"/>
      <c r="D485" s="221">
        <v>25.106206853094388</v>
      </c>
      <c r="E485" s="221">
        <v>26.466666666666669</v>
      </c>
      <c r="F485" s="221">
        <v>22.333333333333332</v>
      </c>
      <c r="G485" s="221">
        <v>22.75</v>
      </c>
      <c r="H485" s="221">
        <v>23.783333333333335</v>
      </c>
      <c r="I485" s="221">
        <v>26.366666666666664</v>
      </c>
      <c r="J485" s="221">
        <v>24.883333333333336</v>
      </c>
      <c r="K485" s="221">
        <v>34.31666666666667</v>
      </c>
      <c r="L485" s="221">
        <v>19.2</v>
      </c>
      <c r="M485" s="221">
        <v>45.233333333333327</v>
      </c>
      <c r="N485" s="221">
        <v>22.666666666666668</v>
      </c>
      <c r="O485" s="221">
        <v>17.150000000000002</v>
      </c>
      <c r="P485" s="216"/>
      <c r="Q485" s="217"/>
      <c r="R485" s="217"/>
      <c r="S485" s="217"/>
      <c r="T485" s="217"/>
      <c r="U485" s="217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20"/>
    </row>
    <row r="486" spans="1:65">
      <c r="A486" s="30"/>
      <c r="B486" s="3" t="s">
        <v>261</v>
      </c>
      <c r="C486" s="29"/>
      <c r="D486" s="219">
        <v>25.000840627630417</v>
      </c>
      <c r="E486" s="219">
        <v>26.45</v>
      </c>
      <c r="F486" s="219">
        <v>22.5</v>
      </c>
      <c r="G486" s="219">
        <v>22.75</v>
      </c>
      <c r="H486" s="219">
        <v>23.700000000000003</v>
      </c>
      <c r="I486" s="219">
        <v>26.15</v>
      </c>
      <c r="J486" s="219">
        <v>24.75</v>
      </c>
      <c r="K486" s="219">
        <v>34.450000000000003</v>
      </c>
      <c r="L486" s="219">
        <v>19.3</v>
      </c>
      <c r="M486" s="219">
        <v>45.45</v>
      </c>
      <c r="N486" s="219">
        <v>23</v>
      </c>
      <c r="O486" s="219">
        <v>17.149999999999999</v>
      </c>
      <c r="P486" s="216"/>
      <c r="Q486" s="217"/>
      <c r="R486" s="217"/>
      <c r="S486" s="217"/>
      <c r="T486" s="217"/>
      <c r="U486" s="217"/>
      <c r="V486" s="217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20"/>
    </row>
    <row r="487" spans="1:65">
      <c r="A487" s="30"/>
      <c r="B487" s="3" t="s">
        <v>262</v>
      </c>
      <c r="C487" s="29"/>
      <c r="D487" s="219">
        <v>0.25955162511551971</v>
      </c>
      <c r="E487" s="219">
        <v>1.4403703227526825</v>
      </c>
      <c r="F487" s="219">
        <v>0.79665969313544893</v>
      </c>
      <c r="G487" s="219">
        <v>0.50099900199501313</v>
      </c>
      <c r="H487" s="219">
        <v>0.6911343333004567</v>
      </c>
      <c r="I487" s="219">
        <v>1.1994443157840498</v>
      </c>
      <c r="J487" s="219">
        <v>0.81833163611500914</v>
      </c>
      <c r="K487" s="219">
        <v>0.42622372841814637</v>
      </c>
      <c r="L487" s="219">
        <v>0.33466401061363094</v>
      </c>
      <c r="M487" s="219">
        <v>0.78655366420014061</v>
      </c>
      <c r="N487" s="219">
        <v>0.5163977794943222</v>
      </c>
      <c r="O487" s="219">
        <v>0.2345207879911721</v>
      </c>
      <c r="P487" s="216"/>
      <c r="Q487" s="217"/>
      <c r="R487" s="217"/>
      <c r="S487" s="217"/>
      <c r="T487" s="217"/>
      <c r="U487" s="217"/>
      <c r="V487" s="217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0"/>
    </row>
    <row r="488" spans="1:65">
      <c r="A488" s="30"/>
      <c r="B488" s="3" t="s">
        <v>86</v>
      </c>
      <c r="C488" s="29"/>
      <c r="D488" s="13">
        <v>1.0338145727638243E-2</v>
      </c>
      <c r="E488" s="13">
        <v>5.4422052496952734E-2</v>
      </c>
      <c r="F488" s="13">
        <v>3.5671329543378309E-2</v>
      </c>
      <c r="G488" s="13">
        <v>2.2021934153626951E-2</v>
      </c>
      <c r="H488" s="13">
        <v>2.9059607566942817E-2</v>
      </c>
      <c r="I488" s="13">
        <v>4.549093485906637E-2</v>
      </c>
      <c r="J488" s="13">
        <v>3.2886736883389514E-2</v>
      </c>
      <c r="K488" s="13">
        <v>1.2420312629960554E-2</v>
      </c>
      <c r="L488" s="13">
        <v>1.7430417219459947E-2</v>
      </c>
      <c r="M488" s="13">
        <v>1.7388806135596332E-2</v>
      </c>
      <c r="N488" s="13">
        <v>2.2782254977690684E-2</v>
      </c>
      <c r="O488" s="13">
        <v>1.3674681515520237E-2</v>
      </c>
      <c r="P488" s="15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263</v>
      </c>
      <c r="C489" s="29"/>
      <c r="D489" s="13">
        <v>8.8232830644263682E-2</v>
      </c>
      <c r="E489" s="13">
        <v>0.14720219397997014</v>
      </c>
      <c r="F489" s="13">
        <v>-3.1957846389697786E-2</v>
      </c>
      <c r="G489" s="13">
        <v>-1.3897358449207031E-2</v>
      </c>
      <c r="H489" s="13">
        <v>3.0892651643209978E-2</v>
      </c>
      <c r="I489" s="13">
        <v>0.14286767687425228</v>
      </c>
      <c r="J489" s="13">
        <v>7.8572339806105562E-2</v>
      </c>
      <c r="K489" s="13">
        <v>0.48746178677881535</v>
      </c>
      <c r="L489" s="13">
        <v>-0.16777271570218799</v>
      </c>
      <c r="M489" s="13">
        <v>0.96064657081967164</v>
      </c>
      <c r="N489" s="13">
        <v>-1.7509456037305138E-2</v>
      </c>
      <c r="O489" s="13">
        <v>-0.25663031636940214</v>
      </c>
      <c r="P489" s="15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264</v>
      </c>
      <c r="C490" s="47"/>
      <c r="D490" s="45">
        <v>0.26</v>
      </c>
      <c r="E490" s="45">
        <v>0.71</v>
      </c>
      <c r="F490" s="45">
        <v>0.67</v>
      </c>
      <c r="G490" s="45">
        <v>0.53</v>
      </c>
      <c r="H490" s="45">
        <v>0.18</v>
      </c>
      <c r="I490" s="45">
        <v>0.68</v>
      </c>
      <c r="J490" s="45">
        <v>0.18</v>
      </c>
      <c r="K490" s="45">
        <v>3.34</v>
      </c>
      <c r="L490" s="45">
        <v>1.72</v>
      </c>
      <c r="M490" s="45">
        <v>6.99</v>
      </c>
      <c r="N490" s="45">
        <v>0.56000000000000005</v>
      </c>
      <c r="O490" s="45">
        <v>2.4</v>
      </c>
      <c r="P490" s="15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BM491" s="55"/>
    </row>
    <row r="492" spans="1:65" ht="15">
      <c r="B492" s="8" t="s">
        <v>628</v>
      </c>
      <c r="BM492" s="28" t="s">
        <v>67</v>
      </c>
    </row>
    <row r="493" spans="1:65" ht="15">
      <c r="A493" s="25" t="s">
        <v>20</v>
      </c>
      <c r="B493" s="18" t="s">
        <v>112</v>
      </c>
      <c r="C493" s="15" t="s">
        <v>113</v>
      </c>
      <c r="D493" s="16" t="s">
        <v>227</v>
      </c>
      <c r="E493" s="17" t="s">
        <v>227</v>
      </c>
      <c r="F493" s="17" t="s">
        <v>227</v>
      </c>
      <c r="G493" s="17" t="s">
        <v>227</v>
      </c>
      <c r="H493" s="17" t="s">
        <v>227</v>
      </c>
      <c r="I493" s="17" t="s">
        <v>227</v>
      </c>
      <c r="J493" s="17" t="s">
        <v>227</v>
      </c>
      <c r="K493" s="17" t="s">
        <v>227</v>
      </c>
      <c r="L493" s="17" t="s">
        <v>227</v>
      </c>
      <c r="M493" s="17" t="s">
        <v>227</v>
      </c>
      <c r="N493" s="17" t="s">
        <v>227</v>
      </c>
      <c r="O493" s="17" t="s">
        <v>227</v>
      </c>
      <c r="P493" s="17" t="s">
        <v>227</v>
      </c>
      <c r="Q493" s="17" t="s">
        <v>227</v>
      </c>
      <c r="R493" s="15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228</v>
      </c>
      <c r="C494" s="9" t="s">
        <v>228</v>
      </c>
      <c r="D494" s="151" t="s">
        <v>232</v>
      </c>
      <c r="E494" s="152" t="s">
        <v>233</v>
      </c>
      <c r="F494" s="152" t="s">
        <v>234</v>
      </c>
      <c r="G494" s="152" t="s">
        <v>237</v>
      </c>
      <c r="H494" s="152" t="s">
        <v>238</v>
      </c>
      <c r="I494" s="152" t="s">
        <v>239</v>
      </c>
      <c r="J494" s="152" t="s">
        <v>240</v>
      </c>
      <c r="K494" s="152" t="s">
        <v>280</v>
      </c>
      <c r="L494" s="152" t="s">
        <v>243</v>
      </c>
      <c r="M494" s="152" t="s">
        <v>244</v>
      </c>
      <c r="N494" s="152" t="s">
        <v>245</v>
      </c>
      <c r="O494" s="152" t="s">
        <v>248</v>
      </c>
      <c r="P494" s="152" t="s">
        <v>250</v>
      </c>
      <c r="Q494" s="152" t="s">
        <v>251</v>
      </c>
      <c r="R494" s="15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321</v>
      </c>
      <c r="E495" s="11" t="s">
        <v>281</v>
      </c>
      <c r="F495" s="11" t="s">
        <v>321</v>
      </c>
      <c r="G495" s="11" t="s">
        <v>281</v>
      </c>
      <c r="H495" s="11" t="s">
        <v>281</v>
      </c>
      <c r="I495" s="11" t="s">
        <v>281</v>
      </c>
      <c r="J495" s="11" t="s">
        <v>281</v>
      </c>
      <c r="K495" s="11" t="s">
        <v>281</v>
      </c>
      <c r="L495" s="11" t="s">
        <v>281</v>
      </c>
      <c r="M495" s="11" t="s">
        <v>321</v>
      </c>
      <c r="N495" s="11" t="s">
        <v>321</v>
      </c>
      <c r="O495" s="11" t="s">
        <v>281</v>
      </c>
      <c r="P495" s="11" t="s">
        <v>321</v>
      </c>
      <c r="Q495" s="11" t="s">
        <v>321</v>
      </c>
      <c r="R495" s="15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 t="s">
        <v>322</v>
      </c>
      <c r="E496" s="26" t="s">
        <v>323</v>
      </c>
      <c r="F496" s="26" t="s">
        <v>324</v>
      </c>
      <c r="G496" s="26" t="s">
        <v>324</v>
      </c>
      <c r="H496" s="26" t="s">
        <v>324</v>
      </c>
      <c r="I496" s="26" t="s">
        <v>324</v>
      </c>
      <c r="J496" s="26" t="s">
        <v>324</v>
      </c>
      <c r="K496" s="26" t="s">
        <v>118</v>
      </c>
      <c r="L496" s="26" t="s">
        <v>325</v>
      </c>
      <c r="M496" s="26" t="s">
        <v>325</v>
      </c>
      <c r="N496" s="26" t="s">
        <v>305</v>
      </c>
      <c r="O496" s="26" t="s">
        <v>325</v>
      </c>
      <c r="P496" s="26" t="s">
        <v>305</v>
      </c>
      <c r="Q496" s="26" t="s">
        <v>324</v>
      </c>
      <c r="R496" s="15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15">
        <v>39.640999999999998</v>
      </c>
      <c r="E497" s="215">
        <v>35.135657503033784</v>
      </c>
      <c r="F497" s="215">
        <v>36.299999999999997</v>
      </c>
      <c r="G497" s="215">
        <v>34.700000000000003</v>
      </c>
      <c r="H497" s="215">
        <v>35.9</v>
      </c>
      <c r="I497" s="215">
        <v>38.1</v>
      </c>
      <c r="J497" s="215">
        <v>35.5</v>
      </c>
      <c r="K497" s="215">
        <v>33.9</v>
      </c>
      <c r="L497" s="215">
        <v>41.588098411466497</v>
      </c>
      <c r="M497" s="215">
        <v>39</v>
      </c>
      <c r="N497" s="215">
        <v>32</v>
      </c>
      <c r="O497" s="215">
        <v>37.6</v>
      </c>
      <c r="P497" s="215">
        <v>36.4</v>
      </c>
      <c r="Q497" s="215">
        <v>29.6</v>
      </c>
      <c r="R497" s="216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  <c r="AV497" s="217"/>
      <c r="AW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J497" s="217"/>
      <c r="BK497" s="217"/>
      <c r="BL497" s="217"/>
      <c r="BM497" s="218">
        <v>1</v>
      </c>
    </row>
    <row r="498" spans="1:65">
      <c r="A498" s="30"/>
      <c r="B498" s="19">
        <v>1</v>
      </c>
      <c r="C498" s="9">
        <v>2</v>
      </c>
      <c r="D498" s="219">
        <v>38.945999999999998</v>
      </c>
      <c r="E498" s="219">
        <v>36.260081758212557</v>
      </c>
      <c r="F498" s="219">
        <v>33.799999999999997</v>
      </c>
      <c r="G498" s="219">
        <v>35.1</v>
      </c>
      <c r="H498" s="219">
        <v>36.200000000000003</v>
      </c>
      <c r="I498" s="219">
        <v>38.5</v>
      </c>
      <c r="J498" s="219">
        <v>36.1</v>
      </c>
      <c r="K498" s="219">
        <v>32.4</v>
      </c>
      <c r="L498" s="219">
        <v>37.914872192482797</v>
      </c>
      <c r="M498" s="219">
        <v>39.200000000000003</v>
      </c>
      <c r="N498" s="219">
        <v>31</v>
      </c>
      <c r="O498" s="219">
        <v>37.799999999999997</v>
      </c>
      <c r="P498" s="219">
        <v>36.9</v>
      </c>
      <c r="Q498" s="219">
        <v>29.2</v>
      </c>
      <c r="R498" s="216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18" t="e">
        <v>#N/A</v>
      </c>
    </row>
    <row r="499" spans="1:65">
      <c r="A499" s="30"/>
      <c r="B499" s="19">
        <v>1</v>
      </c>
      <c r="C499" s="9">
        <v>3</v>
      </c>
      <c r="D499" s="219">
        <v>38.944000000000003</v>
      </c>
      <c r="E499" s="219">
        <v>35.708507743713653</v>
      </c>
      <c r="F499" s="219">
        <v>36.299999999999997</v>
      </c>
      <c r="G499" s="219">
        <v>34.799999999999997</v>
      </c>
      <c r="H499" s="219">
        <v>36</v>
      </c>
      <c r="I499" s="219">
        <v>37.9</v>
      </c>
      <c r="J499" s="219">
        <v>36.200000000000003</v>
      </c>
      <c r="K499" s="219">
        <v>35.299999999999997</v>
      </c>
      <c r="L499" s="219">
        <v>41.721730803610598</v>
      </c>
      <c r="M499" s="219">
        <v>39.299999999999997</v>
      </c>
      <c r="N499" s="219">
        <v>32</v>
      </c>
      <c r="O499" s="219">
        <v>36.9</v>
      </c>
      <c r="P499" s="219">
        <v>35</v>
      </c>
      <c r="Q499" s="219">
        <v>28.7</v>
      </c>
      <c r="R499" s="216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>
        <v>16</v>
      </c>
    </row>
    <row r="500" spans="1:65">
      <c r="A500" s="30"/>
      <c r="B500" s="19">
        <v>1</v>
      </c>
      <c r="C500" s="9">
        <v>4</v>
      </c>
      <c r="D500" s="219">
        <v>35.5</v>
      </c>
      <c r="E500" s="219">
        <v>35.621941016281333</v>
      </c>
      <c r="F500" s="219">
        <v>37</v>
      </c>
      <c r="G500" s="219">
        <v>34.799999999999997</v>
      </c>
      <c r="H500" s="219">
        <v>36.1</v>
      </c>
      <c r="I500" s="230">
        <v>42.4</v>
      </c>
      <c r="J500" s="219">
        <v>35.5</v>
      </c>
      <c r="K500" s="219">
        <v>32.4</v>
      </c>
      <c r="L500" s="219">
        <v>39.279896852632099</v>
      </c>
      <c r="M500" s="219">
        <v>39.200000000000003</v>
      </c>
      <c r="N500" s="219">
        <v>32</v>
      </c>
      <c r="O500" s="230">
        <v>48.3</v>
      </c>
      <c r="P500" s="219">
        <v>34.9</v>
      </c>
      <c r="Q500" s="219">
        <v>29.1</v>
      </c>
      <c r="R500" s="216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35.800404449676464</v>
      </c>
    </row>
    <row r="501" spans="1:65">
      <c r="A501" s="30"/>
      <c r="B501" s="19">
        <v>1</v>
      </c>
      <c r="C501" s="9">
        <v>5</v>
      </c>
      <c r="D501" s="219">
        <v>36.034999999999997</v>
      </c>
      <c r="E501" s="219">
        <v>36.397481366049234</v>
      </c>
      <c r="F501" s="219">
        <v>35.700000000000003</v>
      </c>
      <c r="G501" s="219">
        <v>35</v>
      </c>
      <c r="H501" s="219">
        <v>36.1</v>
      </c>
      <c r="I501" s="219">
        <v>38.9</v>
      </c>
      <c r="J501" s="219">
        <v>35.6</v>
      </c>
      <c r="K501" s="219">
        <v>35</v>
      </c>
      <c r="L501" s="219">
        <v>40.519537957613998</v>
      </c>
      <c r="M501" s="219">
        <v>39.5</v>
      </c>
      <c r="N501" s="219">
        <v>32</v>
      </c>
      <c r="O501" s="219">
        <v>36.5</v>
      </c>
      <c r="P501" s="219">
        <v>34.299999999999997</v>
      </c>
      <c r="Q501" s="219">
        <v>29.9</v>
      </c>
      <c r="R501" s="216"/>
      <c r="S501" s="217"/>
      <c r="T501" s="217"/>
      <c r="U501" s="217"/>
      <c r="V501" s="217"/>
      <c r="W501" s="217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96</v>
      </c>
    </row>
    <row r="502" spans="1:65">
      <c r="A502" s="30"/>
      <c r="B502" s="19">
        <v>1</v>
      </c>
      <c r="C502" s="9">
        <v>6</v>
      </c>
      <c r="D502" s="219">
        <v>39.93</v>
      </c>
      <c r="E502" s="219">
        <v>35.844265435769813</v>
      </c>
      <c r="F502" s="219">
        <v>33.5</v>
      </c>
      <c r="G502" s="219">
        <v>34.4</v>
      </c>
      <c r="H502" s="219">
        <v>35.799999999999997</v>
      </c>
      <c r="I502" s="219">
        <v>37.1</v>
      </c>
      <c r="J502" s="219">
        <v>36.299999999999997</v>
      </c>
      <c r="K502" s="219">
        <v>32</v>
      </c>
      <c r="L502" s="219">
        <v>38.145902731955999</v>
      </c>
      <c r="M502" s="219">
        <v>39.6</v>
      </c>
      <c r="N502" s="219">
        <v>31</v>
      </c>
      <c r="O502" s="219">
        <v>39.200000000000003</v>
      </c>
      <c r="P502" s="219">
        <v>36.799999999999997</v>
      </c>
      <c r="Q502" s="219">
        <v>29.6</v>
      </c>
      <c r="R502" s="216"/>
      <c r="S502" s="217"/>
      <c r="T502" s="217"/>
      <c r="U502" s="217"/>
      <c r="V502" s="217"/>
      <c r="W502" s="217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20"/>
    </row>
    <row r="503" spans="1:65">
      <c r="A503" s="30"/>
      <c r="B503" s="20" t="s">
        <v>260</v>
      </c>
      <c r="C503" s="12"/>
      <c r="D503" s="221">
        <v>38.166000000000004</v>
      </c>
      <c r="E503" s="221">
        <v>35.827989137176736</v>
      </c>
      <c r="F503" s="221">
        <v>35.43333333333333</v>
      </c>
      <c r="G503" s="221">
        <v>34.800000000000004</v>
      </c>
      <c r="H503" s="221">
        <v>36.016666666666659</v>
      </c>
      <c r="I503" s="221">
        <v>38.81666666666667</v>
      </c>
      <c r="J503" s="221">
        <v>35.866666666666667</v>
      </c>
      <c r="K503" s="221">
        <v>33.5</v>
      </c>
      <c r="L503" s="221">
        <v>39.861673158293662</v>
      </c>
      <c r="M503" s="221">
        <v>39.299999999999997</v>
      </c>
      <c r="N503" s="221">
        <v>31.666666666666668</v>
      </c>
      <c r="O503" s="221">
        <v>39.383333333333333</v>
      </c>
      <c r="P503" s="221">
        <v>35.716666666666669</v>
      </c>
      <c r="Q503" s="221">
        <v>29.349999999999998</v>
      </c>
      <c r="R503" s="216"/>
      <c r="S503" s="217"/>
      <c r="T503" s="217"/>
      <c r="U503" s="217"/>
      <c r="V503" s="217"/>
      <c r="W503" s="217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20"/>
    </row>
    <row r="504" spans="1:65">
      <c r="A504" s="30"/>
      <c r="B504" s="3" t="s">
        <v>261</v>
      </c>
      <c r="C504" s="29"/>
      <c r="D504" s="219">
        <v>38.945</v>
      </c>
      <c r="E504" s="219">
        <v>35.776386589741733</v>
      </c>
      <c r="F504" s="219">
        <v>36</v>
      </c>
      <c r="G504" s="219">
        <v>34.799999999999997</v>
      </c>
      <c r="H504" s="219">
        <v>36.049999999999997</v>
      </c>
      <c r="I504" s="219">
        <v>38.299999999999997</v>
      </c>
      <c r="J504" s="219">
        <v>35.85</v>
      </c>
      <c r="K504" s="219">
        <v>33.15</v>
      </c>
      <c r="L504" s="219">
        <v>39.899717405123049</v>
      </c>
      <c r="M504" s="219">
        <v>39.25</v>
      </c>
      <c r="N504" s="219">
        <v>32</v>
      </c>
      <c r="O504" s="219">
        <v>37.700000000000003</v>
      </c>
      <c r="P504" s="219">
        <v>35.700000000000003</v>
      </c>
      <c r="Q504" s="219">
        <v>29.4</v>
      </c>
      <c r="R504" s="216"/>
      <c r="S504" s="217"/>
      <c r="T504" s="217"/>
      <c r="U504" s="217"/>
      <c r="V504" s="217"/>
      <c r="W504" s="217"/>
      <c r="X504" s="217"/>
      <c r="Y504" s="217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20"/>
    </row>
    <row r="505" spans="1:65">
      <c r="A505" s="30"/>
      <c r="B505" s="3" t="s">
        <v>262</v>
      </c>
      <c r="C505" s="29"/>
      <c r="D505" s="24">
        <v>1.9052412970539983</v>
      </c>
      <c r="E505" s="24">
        <v>0.45767785022636176</v>
      </c>
      <c r="F505" s="24">
        <v>1.4445299120013635</v>
      </c>
      <c r="G505" s="24">
        <v>0.24494897427831841</v>
      </c>
      <c r="H505" s="24">
        <v>0.14719601443879954</v>
      </c>
      <c r="I505" s="24">
        <v>1.8573278296161568</v>
      </c>
      <c r="J505" s="24">
        <v>0.37237973450050493</v>
      </c>
      <c r="K505" s="24">
        <v>1.4366627996854373</v>
      </c>
      <c r="L505" s="24">
        <v>1.6700605090286949</v>
      </c>
      <c r="M505" s="24">
        <v>0.21908902300206631</v>
      </c>
      <c r="N505" s="24">
        <v>0.5163977794943222</v>
      </c>
      <c r="O505" s="24">
        <v>4.4656093275908928</v>
      </c>
      <c r="P505" s="24">
        <v>1.1160943807163741</v>
      </c>
      <c r="Q505" s="24">
        <v>0.43243496620879313</v>
      </c>
      <c r="R505" s="15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86</v>
      </c>
      <c r="C506" s="29"/>
      <c r="D506" s="13">
        <v>4.9919857911596657E-2</v>
      </c>
      <c r="E506" s="13">
        <v>1.2774310287803861E-2</v>
      </c>
      <c r="F506" s="13">
        <v>4.0767542201355512E-2</v>
      </c>
      <c r="G506" s="13">
        <v>7.0387636286873096E-3</v>
      </c>
      <c r="H506" s="13">
        <v>4.0868861019564898E-3</v>
      </c>
      <c r="I506" s="13">
        <v>4.7848720385130702E-2</v>
      </c>
      <c r="J506" s="13">
        <v>1.0382334605032665E-2</v>
      </c>
      <c r="K506" s="13">
        <v>4.288545670702798E-2</v>
      </c>
      <c r="L506" s="13">
        <v>4.1896397634809776E-2</v>
      </c>
      <c r="M506" s="13">
        <v>5.5747843003070311E-3</v>
      </c>
      <c r="N506" s="13">
        <v>1.6307298299820701E-2</v>
      </c>
      <c r="O506" s="13">
        <v>0.1133883028588462</v>
      </c>
      <c r="P506" s="13">
        <v>3.1248559422763621E-2</v>
      </c>
      <c r="Q506" s="13">
        <v>1.4733729683434178E-2</v>
      </c>
      <c r="R506" s="15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263</v>
      </c>
      <c r="C507" s="29"/>
      <c r="D507" s="13">
        <v>6.6077341490618835E-2</v>
      </c>
      <c r="E507" s="13">
        <v>7.7051329235811039E-4</v>
      </c>
      <c r="F507" s="13">
        <v>-1.0253267302024915E-2</v>
      </c>
      <c r="G507" s="13">
        <v>-2.794394267480127E-2</v>
      </c>
      <c r="H507" s="13">
        <v>6.0407758044798143E-3</v>
      </c>
      <c r="I507" s="13">
        <v>8.4252182715703006E-2</v>
      </c>
      <c r="J507" s="13">
        <v>1.8508790056643853E-3</v>
      </c>
      <c r="K507" s="13">
        <v>-6.4256381597869172E-2</v>
      </c>
      <c r="L507" s="13">
        <v>0.11344197840909875</v>
      </c>
      <c r="M507" s="13">
        <v>9.7752961289663931E-2</v>
      </c>
      <c r="N507" s="13">
        <v>-0.11546623136116985</v>
      </c>
      <c r="O507" s="13">
        <v>0.10008068173345031</v>
      </c>
      <c r="P507" s="13">
        <v>-2.3390177931509326E-3</v>
      </c>
      <c r="Q507" s="13">
        <v>-0.18017685969843167</v>
      </c>
      <c r="R507" s="15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264</v>
      </c>
      <c r="C508" s="47"/>
      <c r="D508" s="45">
        <v>0.67</v>
      </c>
      <c r="E508" s="45">
        <v>0.01</v>
      </c>
      <c r="F508" s="45">
        <v>0.12</v>
      </c>
      <c r="G508" s="45">
        <v>0.3</v>
      </c>
      <c r="H508" s="45">
        <v>0.05</v>
      </c>
      <c r="I508" s="45">
        <v>0.86</v>
      </c>
      <c r="J508" s="45">
        <v>0.01</v>
      </c>
      <c r="K508" s="45">
        <v>0.68</v>
      </c>
      <c r="L508" s="45">
        <v>1.1599999999999999</v>
      </c>
      <c r="M508" s="45">
        <v>1</v>
      </c>
      <c r="N508" s="45">
        <v>1.21</v>
      </c>
      <c r="O508" s="45">
        <v>1.02</v>
      </c>
      <c r="P508" s="45">
        <v>0.04</v>
      </c>
      <c r="Q508" s="45">
        <v>1.88</v>
      </c>
      <c r="R508" s="15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BM509" s="55"/>
    </row>
    <row r="510" spans="1:65" ht="15">
      <c r="B510" s="8" t="s">
        <v>629</v>
      </c>
      <c r="BM510" s="28" t="s">
        <v>287</v>
      </c>
    </row>
    <row r="511" spans="1:65" ht="15">
      <c r="A511" s="25" t="s">
        <v>23</v>
      </c>
      <c r="B511" s="18" t="s">
        <v>112</v>
      </c>
      <c r="C511" s="15" t="s">
        <v>113</v>
      </c>
      <c r="D511" s="16" t="s">
        <v>227</v>
      </c>
      <c r="E511" s="17" t="s">
        <v>227</v>
      </c>
      <c r="F511" s="17" t="s">
        <v>227</v>
      </c>
      <c r="G511" s="17" t="s">
        <v>227</v>
      </c>
      <c r="H511" s="15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228</v>
      </c>
      <c r="C512" s="9" t="s">
        <v>228</v>
      </c>
      <c r="D512" s="151" t="s">
        <v>233</v>
      </c>
      <c r="E512" s="152" t="s">
        <v>234</v>
      </c>
      <c r="F512" s="152" t="s">
        <v>245</v>
      </c>
      <c r="G512" s="152" t="s">
        <v>248</v>
      </c>
      <c r="H512" s="15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281</v>
      </c>
      <c r="E513" s="11" t="s">
        <v>321</v>
      </c>
      <c r="F513" s="11" t="s">
        <v>321</v>
      </c>
      <c r="G513" s="11" t="s">
        <v>281</v>
      </c>
      <c r="H513" s="15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9"/>
      <c r="C514" s="9"/>
      <c r="D514" s="26" t="s">
        <v>323</v>
      </c>
      <c r="E514" s="26" t="s">
        <v>324</v>
      </c>
      <c r="F514" s="26" t="s">
        <v>305</v>
      </c>
      <c r="G514" s="26" t="s">
        <v>325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8">
        <v>1</v>
      </c>
      <c r="C515" s="14">
        <v>1</v>
      </c>
      <c r="D515" s="22">
        <v>9.6826903380528045E-2</v>
      </c>
      <c r="E515" s="22">
        <v>0.1</v>
      </c>
      <c r="F515" s="22">
        <v>0.09</v>
      </c>
      <c r="G515" s="147" t="s">
        <v>105</v>
      </c>
      <c r="H515" s="15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>
        <v>1</v>
      </c>
      <c r="C516" s="9">
        <v>2</v>
      </c>
      <c r="D516" s="11">
        <v>0.10826686956885027</v>
      </c>
      <c r="E516" s="11">
        <v>0.1</v>
      </c>
      <c r="F516" s="11">
        <v>0.1</v>
      </c>
      <c r="G516" s="148" t="s">
        <v>105</v>
      </c>
      <c r="H516" s="15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20</v>
      </c>
    </row>
    <row r="517" spans="1:65">
      <c r="A517" s="30"/>
      <c r="B517" s="19">
        <v>1</v>
      </c>
      <c r="C517" s="9">
        <v>3</v>
      </c>
      <c r="D517" s="11">
        <v>0.10993200945095277</v>
      </c>
      <c r="E517" s="11">
        <v>0.1</v>
      </c>
      <c r="F517" s="11">
        <v>0.1</v>
      </c>
      <c r="G517" s="148" t="s">
        <v>105</v>
      </c>
      <c r="H517" s="15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16</v>
      </c>
    </row>
    <row r="518" spans="1:65">
      <c r="A518" s="30"/>
      <c r="B518" s="19">
        <v>1</v>
      </c>
      <c r="C518" s="9">
        <v>4</v>
      </c>
      <c r="D518" s="11">
        <v>0.11215629863522808</v>
      </c>
      <c r="E518" s="11">
        <v>0.1</v>
      </c>
      <c r="F518" s="11">
        <v>0.1</v>
      </c>
      <c r="G518" s="148" t="s">
        <v>105</v>
      </c>
      <c r="H518" s="15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0.101322268099772</v>
      </c>
    </row>
    <row r="519" spans="1:65">
      <c r="A519" s="30"/>
      <c r="B519" s="19">
        <v>1</v>
      </c>
      <c r="C519" s="9">
        <v>5</v>
      </c>
      <c r="D519" s="11">
        <v>0.10454591524526155</v>
      </c>
      <c r="E519" s="11">
        <v>0.1</v>
      </c>
      <c r="F519" s="11">
        <v>0.09</v>
      </c>
      <c r="G519" s="148" t="s">
        <v>105</v>
      </c>
      <c r="H519" s="15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44</v>
      </c>
    </row>
    <row r="520" spans="1:65">
      <c r="A520" s="30"/>
      <c r="B520" s="19">
        <v>1</v>
      </c>
      <c r="C520" s="9">
        <v>6</v>
      </c>
      <c r="D520" s="11">
        <v>0.11207282951507228</v>
      </c>
      <c r="E520" s="11">
        <v>0.1</v>
      </c>
      <c r="F520" s="11">
        <v>0.1</v>
      </c>
      <c r="G520" s="148" t="s">
        <v>105</v>
      </c>
      <c r="H520" s="15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20" t="s">
        <v>260</v>
      </c>
      <c r="C521" s="12"/>
      <c r="D521" s="23">
        <v>0.10730013763264883</v>
      </c>
      <c r="E521" s="23">
        <v>9.9999999999999992E-2</v>
      </c>
      <c r="F521" s="23">
        <v>9.6666666666666665E-2</v>
      </c>
      <c r="G521" s="23" t="s">
        <v>661</v>
      </c>
      <c r="H521" s="15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261</v>
      </c>
      <c r="C522" s="29"/>
      <c r="D522" s="11">
        <v>0.10909943950990153</v>
      </c>
      <c r="E522" s="11">
        <v>0.1</v>
      </c>
      <c r="F522" s="11">
        <v>0.1</v>
      </c>
      <c r="G522" s="11" t="s">
        <v>661</v>
      </c>
      <c r="H522" s="15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262</v>
      </c>
      <c r="C523" s="29"/>
      <c r="D523" s="24">
        <v>5.8565618591620407E-3</v>
      </c>
      <c r="E523" s="24">
        <v>1.5202354861220293E-17</v>
      </c>
      <c r="F523" s="24">
        <v>5.1639777949432268E-3</v>
      </c>
      <c r="G523" s="24" t="s">
        <v>661</v>
      </c>
      <c r="H523" s="15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86</v>
      </c>
      <c r="C524" s="29"/>
      <c r="D524" s="13">
        <v>5.4581121593827588E-2</v>
      </c>
      <c r="E524" s="13">
        <v>1.5202354861220294E-16</v>
      </c>
      <c r="F524" s="13">
        <v>5.3420459947688556E-2</v>
      </c>
      <c r="G524" s="13" t="s">
        <v>661</v>
      </c>
      <c r="H524" s="15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263</v>
      </c>
      <c r="C525" s="29"/>
      <c r="D525" s="13">
        <v>5.8998575979274603E-2</v>
      </c>
      <c r="E525" s="13">
        <v>-1.3050123379294787E-2</v>
      </c>
      <c r="F525" s="13">
        <v>-4.5948452599984924E-2</v>
      </c>
      <c r="G525" s="13" t="s">
        <v>661</v>
      </c>
      <c r="H525" s="15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264</v>
      </c>
      <c r="C526" s="47"/>
      <c r="D526" s="45">
        <v>0.46</v>
      </c>
      <c r="E526" s="45">
        <v>0.46</v>
      </c>
      <c r="F526" s="45">
        <v>0.89</v>
      </c>
      <c r="G526" s="45">
        <v>50.27</v>
      </c>
      <c r="H526" s="15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BM527" s="55"/>
    </row>
    <row r="528" spans="1:65" ht="15">
      <c r="B528" s="8" t="s">
        <v>630</v>
      </c>
      <c r="BM528" s="28" t="s">
        <v>67</v>
      </c>
    </row>
    <row r="529" spans="1:65" ht="15">
      <c r="A529" s="25" t="s">
        <v>55</v>
      </c>
      <c r="B529" s="18" t="s">
        <v>112</v>
      </c>
      <c r="C529" s="15" t="s">
        <v>113</v>
      </c>
      <c r="D529" s="16" t="s">
        <v>227</v>
      </c>
      <c r="E529" s="17" t="s">
        <v>227</v>
      </c>
      <c r="F529" s="17" t="s">
        <v>227</v>
      </c>
      <c r="G529" s="17" t="s">
        <v>227</v>
      </c>
      <c r="H529" s="17" t="s">
        <v>227</v>
      </c>
      <c r="I529" s="17" t="s">
        <v>227</v>
      </c>
      <c r="J529" s="17" t="s">
        <v>227</v>
      </c>
      <c r="K529" s="17" t="s">
        <v>227</v>
      </c>
      <c r="L529" s="17" t="s">
        <v>227</v>
      </c>
      <c r="M529" s="17" t="s">
        <v>227</v>
      </c>
      <c r="N529" s="17" t="s">
        <v>227</v>
      </c>
      <c r="O529" s="17" t="s">
        <v>227</v>
      </c>
      <c r="P529" s="17" t="s">
        <v>227</v>
      </c>
      <c r="Q529" s="17" t="s">
        <v>227</v>
      </c>
      <c r="R529" s="15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228</v>
      </c>
      <c r="C530" s="9" t="s">
        <v>228</v>
      </c>
      <c r="D530" s="151" t="s">
        <v>232</v>
      </c>
      <c r="E530" s="152" t="s">
        <v>233</v>
      </c>
      <c r="F530" s="152" t="s">
        <v>234</v>
      </c>
      <c r="G530" s="152" t="s">
        <v>237</v>
      </c>
      <c r="H530" s="152" t="s">
        <v>238</v>
      </c>
      <c r="I530" s="152" t="s">
        <v>239</v>
      </c>
      <c r="J530" s="152" t="s">
        <v>240</v>
      </c>
      <c r="K530" s="152" t="s">
        <v>280</v>
      </c>
      <c r="L530" s="152" t="s">
        <v>243</v>
      </c>
      <c r="M530" s="152" t="s">
        <v>244</v>
      </c>
      <c r="N530" s="152" t="s">
        <v>245</v>
      </c>
      <c r="O530" s="152" t="s">
        <v>248</v>
      </c>
      <c r="P530" s="152" t="s">
        <v>250</v>
      </c>
      <c r="Q530" s="152" t="s">
        <v>251</v>
      </c>
      <c r="R530" s="15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321</v>
      </c>
      <c r="E531" s="11" t="s">
        <v>281</v>
      </c>
      <c r="F531" s="11" t="s">
        <v>321</v>
      </c>
      <c r="G531" s="11" t="s">
        <v>281</v>
      </c>
      <c r="H531" s="11" t="s">
        <v>281</v>
      </c>
      <c r="I531" s="11" t="s">
        <v>281</v>
      </c>
      <c r="J531" s="11" t="s">
        <v>281</v>
      </c>
      <c r="K531" s="11" t="s">
        <v>281</v>
      </c>
      <c r="L531" s="11" t="s">
        <v>281</v>
      </c>
      <c r="M531" s="11" t="s">
        <v>321</v>
      </c>
      <c r="N531" s="11" t="s">
        <v>321</v>
      </c>
      <c r="O531" s="11" t="s">
        <v>281</v>
      </c>
      <c r="P531" s="11" t="s">
        <v>321</v>
      </c>
      <c r="Q531" s="11" t="s">
        <v>321</v>
      </c>
      <c r="R531" s="15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2</v>
      </c>
    </row>
    <row r="532" spans="1:65">
      <c r="A532" s="30"/>
      <c r="B532" s="19"/>
      <c r="C532" s="9"/>
      <c r="D532" s="26" t="s">
        <v>322</v>
      </c>
      <c r="E532" s="26" t="s">
        <v>323</v>
      </c>
      <c r="F532" s="26" t="s">
        <v>324</v>
      </c>
      <c r="G532" s="26" t="s">
        <v>324</v>
      </c>
      <c r="H532" s="26" t="s">
        <v>324</v>
      </c>
      <c r="I532" s="26" t="s">
        <v>324</v>
      </c>
      <c r="J532" s="26" t="s">
        <v>324</v>
      </c>
      <c r="K532" s="26" t="s">
        <v>118</v>
      </c>
      <c r="L532" s="26" t="s">
        <v>325</v>
      </c>
      <c r="M532" s="26" t="s">
        <v>325</v>
      </c>
      <c r="N532" s="26" t="s">
        <v>305</v>
      </c>
      <c r="O532" s="26" t="s">
        <v>325</v>
      </c>
      <c r="P532" s="26" t="s">
        <v>305</v>
      </c>
      <c r="Q532" s="26" t="s">
        <v>324</v>
      </c>
      <c r="R532" s="15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2">
        <v>1.3455242000000001</v>
      </c>
      <c r="E533" s="22">
        <v>1.267282362050939</v>
      </c>
      <c r="F533" s="147">
        <v>1.45</v>
      </c>
      <c r="G533" s="22">
        <v>1.22</v>
      </c>
      <c r="H533" s="22">
        <v>1.26</v>
      </c>
      <c r="I533" s="22">
        <v>1.25</v>
      </c>
      <c r="J533" s="22">
        <v>1.26</v>
      </c>
      <c r="K533" s="22">
        <v>1.25</v>
      </c>
      <c r="L533" s="154">
        <v>1.3799279728615605</v>
      </c>
      <c r="M533" s="22">
        <v>1.23</v>
      </c>
      <c r="N533" s="22">
        <v>1.17</v>
      </c>
      <c r="O533" s="22">
        <v>1.1499999999999999</v>
      </c>
      <c r="P533" s="22">
        <v>1.25</v>
      </c>
      <c r="Q533" s="22">
        <v>1.21</v>
      </c>
      <c r="R533" s="15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>
        <v>1</v>
      </c>
      <c r="C534" s="9">
        <v>2</v>
      </c>
      <c r="D534" s="11">
        <v>1.3306522999999999</v>
      </c>
      <c r="E534" s="11">
        <v>1.2698160746099605</v>
      </c>
      <c r="F534" s="148">
        <v>1.39</v>
      </c>
      <c r="G534" s="11">
        <v>1.21</v>
      </c>
      <c r="H534" s="11">
        <v>1.26</v>
      </c>
      <c r="I534" s="11">
        <v>1.26</v>
      </c>
      <c r="J534" s="11">
        <v>1.27</v>
      </c>
      <c r="K534" s="11">
        <v>1.2</v>
      </c>
      <c r="L534" s="11">
        <v>1.2402310554481681</v>
      </c>
      <c r="M534" s="11">
        <v>1.26</v>
      </c>
      <c r="N534" s="11">
        <v>1.1599999999999999</v>
      </c>
      <c r="O534" s="11">
        <v>1.17</v>
      </c>
      <c r="P534" s="11">
        <v>1.25</v>
      </c>
      <c r="Q534" s="11">
        <v>1.17</v>
      </c>
      <c r="R534" s="15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>
        <v>1</v>
      </c>
      <c r="C535" s="9">
        <v>3</v>
      </c>
      <c r="D535" s="11">
        <v>1.3191516999999999</v>
      </c>
      <c r="E535" s="11">
        <v>1.2737503869591749</v>
      </c>
      <c r="F535" s="148">
        <v>1.47</v>
      </c>
      <c r="G535" s="11">
        <v>1.21</v>
      </c>
      <c r="H535" s="11">
        <v>1.26</v>
      </c>
      <c r="I535" s="11">
        <v>1.22</v>
      </c>
      <c r="J535" s="11">
        <v>1.28</v>
      </c>
      <c r="K535" s="11">
        <v>1.28</v>
      </c>
      <c r="L535" s="11">
        <v>1.2892380068896125</v>
      </c>
      <c r="M535" s="11">
        <v>1.25</v>
      </c>
      <c r="N535" s="11">
        <v>1.17</v>
      </c>
      <c r="O535" s="11">
        <v>1.18</v>
      </c>
      <c r="P535" s="11">
        <v>1.25</v>
      </c>
      <c r="Q535" s="11">
        <v>1.17</v>
      </c>
      <c r="R535" s="15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16</v>
      </c>
    </row>
    <row r="536" spans="1:65">
      <c r="A536" s="30"/>
      <c r="B536" s="19">
        <v>1</v>
      </c>
      <c r="C536" s="9">
        <v>4</v>
      </c>
      <c r="D536" s="11">
        <v>1.16618</v>
      </c>
      <c r="E536" s="11">
        <v>1.2461437005940823</v>
      </c>
      <c r="F536" s="148">
        <v>1.48</v>
      </c>
      <c r="G536" s="11">
        <v>1.2</v>
      </c>
      <c r="H536" s="11">
        <v>1.25</v>
      </c>
      <c r="I536" s="11">
        <v>1.24</v>
      </c>
      <c r="J536" s="11">
        <v>1.26</v>
      </c>
      <c r="K536" s="11">
        <v>1.19</v>
      </c>
      <c r="L536" s="11">
        <v>1.267906489991022</v>
      </c>
      <c r="M536" s="11">
        <v>1.23</v>
      </c>
      <c r="N536" s="11">
        <v>1.18</v>
      </c>
      <c r="O536" s="11">
        <v>1.19</v>
      </c>
      <c r="P536" s="11">
        <v>1.26</v>
      </c>
      <c r="Q536" s="11">
        <v>1.19</v>
      </c>
      <c r="R536" s="15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1.2348800588823783</v>
      </c>
    </row>
    <row r="537" spans="1:65">
      <c r="A537" s="30"/>
      <c r="B537" s="19">
        <v>1</v>
      </c>
      <c r="C537" s="9">
        <v>5</v>
      </c>
      <c r="D537" s="11">
        <v>1.2351961</v>
      </c>
      <c r="E537" s="11">
        <v>1.2811376976468447</v>
      </c>
      <c r="F537" s="148">
        <v>1.51</v>
      </c>
      <c r="G537" s="11">
        <v>1.21</v>
      </c>
      <c r="H537" s="11">
        <v>1.26</v>
      </c>
      <c r="I537" s="11">
        <v>1.24</v>
      </c>
      <c r="J537" s="11">
        <v>1.26</v>
      </c>
      <c r="K537" s="11">
        <v>1.26</v>
      </c>
      <c r="L537" s="11">
        <v>1.2814480741266856</v>
      </c>
      <c r="M537" s="11">
        <v>1.24</v>
      </c>
      <c r="N537" s="11">
        <v>1.17</v>
      </c>
      <c r="O537" s="11">
        <v>1.18</v>
      </c>
      <c r="P537" s="11">
        <v>1.25</v>
      </c>
      <c r="Q537" s="11">
        <v>1.17</v>
      </c>
      <c r="R537" s="15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97</v>
      </c>
    </row>
    <row r="538" spans="1:65">
      <c r="A538" s="30"/>
      <c r="B538" s="19">
        <v>1</v>
      </c>
      <c r="C538" s="9">
        <v>6</v>
      </c>
      <c r="D538" s="11">
        <v>1.3264879999999999</v>
      </c>
      <c r="E538" s="11">
        <v>1.2978685027892622</v>
      </c>
      <c r="F538" s="148">
        <v>1.34</v>
      </c>
      <c r="G538" s="11">
        <v>1.2</v>
      </c>
      <c r="H538" s="11">
        <v>1.25</v>
      </c>
      <c r="I538" s="11">
        <v>1.2</v>
      </c>
      <c r="J538" s="11">
        <v>1.28</v>
      </c>
      <c r="K538" s="11">
        <v>1.2</v>
      </c>
      <c r="L538" s="11">
        <v>1.2807210136905345</v>
      </c>
      <c r="M538" s="11">
        <v>1.25</v>
      </c>
      <c r="N538" s="11">
        <v>1.17</v>
      </c>
      <c r="O538" s="11">
        <v>1.18</v>
      </c>
      <c r="P538" s="11">
        <v>1.25</v>
      </c>
      <c r="Q538" s="11">
        <v>1.19</v>
      </c>
      <c r="R538" s="15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20" t="s">
        <v>260</v>
      </c>
      <c r="C539" s="12"/>
      <c r="D539" s="23">
        <v>1.2871987166666665</v>
      </c>
      <c r="E539" s="23">
        <v>1.2726664541083772</v>
      </c>
      <c r="F539" s="23">
        <v>1.4399999999999997</v>
      </c>
      <c r="G539" s="23">
        <v>1.2083333333333333</v>
      </c>
      <c r="H539" s="23">
        <v>1.2566666666666666</v>
      </c>
      <c r="I539" s="23">
        <v>1.2350000000000001</v>
      </c>
      <c r="J539" s="23">
        <v>1.2683333333333333</v>
      </c>
      <c r="K539" s="23">
        <v>1.23</v>
      </c>
      <c r="L539" s="23">
        <v>1.2899121021679305</v>
      </c>
      <c r="M539" s="23">
        <v>1.2433333333333334</v>
      </c>
      <c r="N539" s="23">
        <v>1.17</v>
      </c>
      <c r="O539" s="23">
        <v>1.1749999999999998</v>
      </c>
      <c r="P539" s="23">
        <v>1.2516666666666667</v>
      </c>
      <c r="Q539" s="23">
        <v>1.1833333333333333</v>
      </c>
      <c r="R539" s="15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261</v>
      </c>
      <c r="C540" s="29"/>
      <c r="D540" s="11">
        <v>1.3228198499999999</v>
      </c>
      <c r="E540" s="11">
        <v>1.2717832307845676</v>
      </c>
      <c r="F540" s="11">
        <v>1.46</v>
      </c>
      <c r="G540" s="11">
        <v>1.21</v>
      </c>
      <c r="H540" s="11">
        <v>1.26</v>
      </c>
      <c r="I540" s="11">
        <v>1.24</v>
      </c>
      <c r="J540" s="11">
        <v>1.2650000000000001</v>
      </c>
      <c r="K540" s="11">
        <v>1.2250000000000001</v>
      </c>
      <c r="L540" s="11">
        <v>1.28108454390861</v>
      </c>
      <c r="M540" s="11">
        <v>1.2450000000000001</v>
      </c>
      <c r="N540" s="11">
        <v>1.17</v>
      </c>
      <c r="O540" s="11">
        <v>1.18</v>
      </c>
      <c r="P540" s="11">
        <v>1.25</v>
      </c>
      <c r="Q540" s="11">
        <v>1.18</v>
      </c>
      <c r="R540" s="15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262</v>
      </c>
      <c r="C541" s="29"/>
      <c r="D541" s="24">
        <v>7.0999322198382037E-2</v>
      </c>
      <c r="E541" s="24">
        <v>1.7021455283111199E-2</v>
      </c>
      <c r="F541" s="24">
        <v>6.3245553203367569E-2</v>
      </c>
      <c r="G541" s="24">
        <v>7.5277265270908156E-3</v>
      </c>
      <c r="H541" s="24">
        <v>5.1639777949432277E-3</v>
      </c>
      <c r="I541" s="24">
        <v>2.1679483388678821E-2</v>
      </c>
      <c r="J541" s="24">
        <v>9.8319208025017587E-3</v>
      </c>
      <c r="K541" s="24">
        <v>3.7947331922020586E-2</v>
      </c>
      <c r="L541" s="24">
        <v>4.7353734023222696E-2</v>
      </c>
      <c r="M541" s="24">
        <v>1.2110601416389978E-2</v>
      </c>
      <c r="N541" s="24">
        <v>6.324555320336764E-3</v>
      </c>
      <c r="O541" s="24">
        <v>1.3784048752090234E-2</v>
      </c>
      <c r="P541" s="24">
        <v>4.0824829046386341E-3</v>
      </c>
      <c r="Q541" s="24">
        <v>1.6329931618554533E-2</v>
      </c>
      <c r="R541" s="203"/>
      <c r="S541" s="204"/>
      <c r="T541" s="204"/>
      <c r="U541" s="204"/>
      <c r="V541" s="204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3" t="s">
        <v>86</v>
      </c>
      <c r="C542" s="29"/>
      <c r="D542" s="13">
        <v>5.5158011951909093E-2</v>
      </c>
      <c r="E542" s="13">
        <v>1.3374639700891883E-2</v>
      </c>
      <c r="F542" s="13">
        <v>4.3920523057894151E-2</v>
      </c>
      <c r="G542" s="13">
        <v>6.2298426431096413E-3</v>
      </c>
      <c r="H542" s="13">
        <v>4.1092661498221975E-3</v>
      </c>
      <c r="I542" s="13">
        <v>1.7554237561683256E-2</v>
      </c>
      <c r="J542" s="13">
        <v>7.7518429454678786E-3</v>
      </c>
      <c r="K542" s="13">
        <v>3.0851489367496411E-2</v>
      </c>
      <c r="L542" s="13">
        <v>3.671082234489946E-2</v>
      </c>
      <c r="M542" s="13">
        <v>9.7404300936112416E-3</v>
      </c>
      <c r="N542" s="13">
        <v>5.4056028378946701E-3</v>
      </c>
      <c r="O542" s="13">
        <v>1.1731105320927861E-2</v>
      </c>
      <c r="P542" s="13">
        <v>3.2616374737459127E-3</v>
      </c>
      <c r="Q542" s="13">
        <v>1.3799942212862985E-2</v>
      </c>
      <c r="R542" s="15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263</v>
      </c>
      <c r="C543" s="29"/>
      <c r="D543" s="13">
        <v>4.2367400305774572E-2</v>
      </c>
      <c r="E543" s="13">
        <v>3.0599243184959324E-2</v>
      </c>
      <c r="F543" s="13">
        <v>0.16610515300025508</v>
      </c>
      <c r="G543" s="13">
        <v>-2.1497412123628434E-2</v>
      </c>
      <c r="H543" s="13">
        <v>1.764269139142649E-2</v>
      </c>
      <c r="I543" s="13">
        <v>9.7127746746750176E-5</v>
      </c>
      <c r="J543" s="13">
        <v>2.7090302584715564E-2</v>
      </c>
      <c r="K543" s="13">
        <v>-3.951848478948583E-3</v>
      </c>
      <c r="L543" s="13">
        <v>4.4564686982927482E-2</v>
      </c>
      <c r="M543" s="13">
        <v>6.8454214562390092E-3</v>
      </c>
      <c r="N543" s="13">
        <v>-5.2539563187292582E-2</v>
      </c>
      <c r="O543" s="13">
        <v>-4.8490586961597359E-2</v>
      </c>
      <c r="P543" s="13">
        <v>1.3593715165731268E-2</v>
      </c>
      <c r="Q543" s="13">
        <v>-4.1742293252104989E-2</v>
      </c>
      <c r="R543" s="15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264</v>
      </c>
      <c r="C544" s="47"/>
      <c r="D544" s="45">
        <v>0.83</v>
      </c>
      <c r="E544" s="45">
        <v>0.53</v>
      </c>
      <c r="F544" s="45">
        <v>4.04</v>
      </c>
      <c r="G544" s="45">
        <v>0.82</v>
      </c>
      <c r="H544" s="45">
        <v>0.19</v>
      </c>
      <c r="I544" s="45">
        <v>0.26</v>
      </c>
      <c r="J544" s="45">
        <v>0.44</v>
      </c>
      <c r="K544" s="45">
        <v>0.37</v>
      </c>
      <c r="L544" s="45">
        <v>0.89</v>
      </c>
      <c r="M544" s="45">
        <v>0.09</v>
      </c>
      <c r="N544" s="45">
        <v>1.62</v>
      </c>
      <c r="O544" s="45">
        <v>1.52</v>
      </c>
      <c r="P544" s="45">
        <v>0.09</v>
      </c>
      <c r="Q544" s="45">
        <v>1.35</v>
      </c>
      <c r="R544" s="15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5"/>
    </row>
    <row r="546" spans="1:65" ht="15">
      <c r="B546" s="8" t="s">
        <v>631</v>
      </c>
      <c r="BM546" s="28" t="s">
        <v>67</v>
      </c>
    </row>
    <row r="547" spans="1:65" ht="15">
      <c r="A547" s="25" t="s">
        <v>56</v>
      </c>
      <c r="B547" s="18" t="s">
        <v>112</v>
      </c>
      <c r="C547" s="15" t="s">
        <v>113</v>
      </c>
      <c r="D547" s="16" t="s">
        <v>227</v>
      </c>
      <c r="E547" s="17" t="s">
        <v>227</v>
      </c>
      <c r="F547" s="17" t="s">
        <v>227</v>
      </c>
      <c r="G547" s="17" t="s">
        <v>227</v>
      </c>
      <c r="H547" s="17" t="s">
        <v>227</v>
      </c>
      <c r="I547" s="17" t="s">
        <v>227</v>
      </c>
      <c r="J547" s="17" t="s">
        <v>227</v>
      </c>
      <c r="K547" s="17" t="s">
        <v>227</v>
      </c>
      <c r="L547" s="17" t="s">
        <v>227</v>
      </c>
      <c r="M547" s="17" t="s">
        <v>227</v>
      </c>
      <c r="N547" s="17" t="s">
        <v>227</v>
      </c>
      <c r="O547" s="17" t="s">
        <v>227</v>
      </c>
      <c r="P547" s="17" t="s">
        <v>227</v>
      </c>
      <c r="Q547" s="17" t="s">
        <v>227</v>
      </c>
      <c r="R547" s="15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228</v>
      </c>
      <c r="C548" s="9" t="s">
        <v>228</v>
      </c>
      <c r="D548" s="151" t="s">
        <v>232</v>
      </c>
      <c r="E548" s="152" t="s">
        <v>233</v>
      </c>
      <c r="F548" s="152" t="s">
        <v>234</v>
      </c>
      <c r="G548" s="152" t="s">
        <v>237</v>
      </c>
      <c r="H548" s="152" t="s">
        <v>238</v>
      </c>
      <c r="I548" s="152" t="s">
        <v>239</v>
      </c>
      <c r="J548" s="152" t="s">
        <v>240</v>
      </c>
      <c r="K548" s="152" t="s">
        <v>280</v>
      </c>
      <c r="L548" s="152" t="s">
        <v>243</v>
      </c>
      <c r="M548" s="152" t="s">
        <v>244</v>
      </c>
      <c r="N548" s="152" t="s">
        <v>245</v>
      </c>
      <c r="O548" s="152" t="s">
        <v>248</v>
      </c>
      <c r="P548" s="152" t="s">
        <v>250</v>
      </c>
      <c r="Q548" s="152" t="s">
        <v>251</v>
      </c>
      <c r="R548" s="15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321</v>
      </c>
      <c r="E549" s="11" t="s">
        <v>281</v>
      </c>
      <c r="F549" s="11" t="s">
        <v>321</v>
      </c>
      <c r="G549" s="11" t="s">
        <v>281</v>
      </c>
      <c r="H549" s="11" t="s">
        <v>281</v>
      </c>
      <c r="I549" s="11" t="s">
        <v>281</v>
      </c>
      <c r="J549" s="11" t="s">
        <v>281</v>
      </c>
      <c r="K549" s="11" t="s">
        <v>281</v>
      </c>
      <c r="L549" s="11" t="s">
        <v>281</v>
      </c>
      <c r="M549" s="11" t="s">
        <v>321</v>
      </c>
      <c r="N549" s="11" t="s">
        <v>321</v>
      </c>
      <c r="O549" s="11" t="s">
        <v>281</v>
      </c>
      <c r="P549" s="11" t="s">
        <v>321</v>
      </c>
      <c r="Q549" s="11" t="s">
        <v>321</v>
      </c>
      <c r="R549" s="15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322</v>
      </c>
      <c r="E550" s="26" t="s">
        <v>323</v>
      </c>
      <c r="F550" s="26" t="s">
        <v>324</v>
      </c>
      <c r="G550" s="26" t="s">
        <v>324</v>
      </c>
      <c r="H550" s="26" t="s">
        <v>324</v>
      </c>
      <c r="I550" s="26" t="s">
        <v>324</v>
      </c>
      <c r="J550" s="26" t="s">
        <v>324</v>
      </c>
      <c r="K550" s="26" t="s">
        <v>118</v>
      </c>
      <c r="L550" s="26" t="s">
        <v>325</v>
      </c>
      <c r="M550" s="26" t="s">
        <v>325</v>
      </c>
      <c r="N550" s="26" t="s">
        <v>305</v>
      </c>
      <c r="O550" s="26" t="s">
        <v>325</v>
      </c>
      <c r="P550" s="26" t="s">
        <v>305</v>
      </c>
      <c r="Q550" s="26" t="s">
        <v>324</v>
      </c>
      <c r="R550" s="15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12">
        <v>3.9941299999999999E-2</v>
      </c>
      <c r="E551" s="212">
        <v>4.0659569702440029E-2</v>
      </c>
      <c r="F551" s="222">
        <v>4.4999999999999998E-2</v>
      </c>
      <c r="G551" s="212">
        <v>3.9699999999999999E-2</v>
      </c>
      <c r="H551" s="212">
        <v>3.9699999999999999E-2</v>
      </c>
      <c r="I551" s="212">
        <v>4.1500000000000002E-2</v>
      </c>
      <c r="J551" s="212">
        <v>4.0800000000000003E-2</v>
      </c>
      <c r="K551" s="212">
        <v>3.9699999999999999E-2</v>
      </c>
      <c r="L551" s="212">
        <v>4.1235102115240001E-2</v>
      </c>
      <c r="M551" s="212">
        <v>3.9599999999999996E-2</v>
      </c>
      <c r="N551" s="222">
        <v>4.7199999999999999E-2</v>
      </c>
      <c r="O551" s="212">
        <v>4.0499999999999994E-2</v>
      </c>
      <c r="P551" s="222">
        <v>3.73E-2</v>
      </c>
      <c r="Q551" s="212">
        <v>4.02E-2</v>
      </c>
      <c r="R551" s="203"/>
      <c r="S551" s="204"/>
      <c r="T551" s="204"/>
      <c r="U551" s="204"/>
      <c r="V551" s="204"/>
      <c r="W551" s="204"/>
      <c r="X551" s="204"/>
      <c r="Y551" s="204"/>
      <c r="Z551" s="204"/>
      <c r="AA551" s="204"/>
      <c r="AB551" s="204"/>
      <c r="AC551" s="204"/>
      <c r="AD551" s="204"/>
      <c r="AE551" s="204"/>
      <c r="AF551" s="204"/>
      <c r="AG551" s="204"/>
      <c r="AH551" s="204"/>
      <c r="AI551" s="204"/>
      <c r="AJ551" s="204"/>
      <c r="AK551" s="204"/>
      <c r="AL551" s="204"/>
      <c r="AM551" s="204"/>
      <c r="AN551" s="204"/>
      <c r="AO551" s="204"/>
      <c r="AP551" s="204"/>
      <c r="AQ551" s="204"/>
      <c r="AR551" s="204"/>
      <c r="AS551" s="204"/>
      <c r="AT551" s="204"/>
      <c r="AU551" s="204"/>
      <c r="AV551" s="204"/>
      <c r="AW551" s="204"/>
      <c r="AX551" s="204"/>
      <c r="AY551" s="204"/>
      <c r="AZ551" s="204"/>
      <c r="BA551" s="204"/>
      <c r="BB551" s="204"/>
      <c r="BC551" s="204"/>
      <c r="BD551" s="204"/>
      <c r="BE551" s="204"/>
      <c r="BF551" s="204"/>
      <c r="BG551" s="204"/>
      <c r="BH551" s="204"/>
      <c r="BI551" s="204"/>
      <c r="BJ551" s="204"/>
      <c r="BK551" s="204"/>
      <c r="BL551" s="204"/>
      <c r="BM551" s="213">
        <v>1</v>
      </c>
    </row>
    <row r="552" spans="1:65">
      <c r="A552" s="30"/>
      <c r="B552" s="19">
        <v>1</v>
      </c>
      <c r="C552" s="9">
        <v>2</v>
      </c>
      <c r="D552" s="24">
        <v>3.9226999999999998E-2</v>
      </c>
      <c r="E552" s="24">
        <v>4.1081767419561266E-2</v>
      </c>
      <c r="F552" s="223">
        <v>4.2700000000000002E-2</v>
      </c>
      <c r="G552" s="24">
        <v>3.9199999999999999E-2</v>
      </c>
      <c r="H552" s="24">
        <v>3.9800000000000002E-2</v>
      </c>
      <c r="I552" s="24">
        <v>4.1599999999999998E-2</v>
      </c>
      <c r="J552" s="24">
        <v>4.1500000000000002E-2</v>
      </c>
      <c r="K552" s="24">
        <v>3.7699999999999997E-2</v>
      </c>
      <c r="L552" s="24">
        <v>4.0063087424070505E-2</v>
      </c>
      <c r="M552" s="24">
        <v>4.0599999999999997E-2</v>
      </c>
      <c r="N552" s="223">
        <v>4.8099999999999997E-2</v>
      </c>
      <c r="O552" s="24">
        <v>4.0079999999999998E-2</v>
      </c>
      <c r="P552" s="223">
        <v>3.6400000000000002E-2</v>
      </c>
      <c r="Q552" s="24">
        <v>3.9199999999999999E-2</v>
      </c>
      <c r="R552" s="203"/>
      <c r="S552" s="204"/>
      <c r="T552" s="204"/>
      <c r="U552" s="204"/>
      <c r="V552" s="204"/>
      <c r="W552" s="204"/>
      <c r="X552" s="204"/>
      <c r="Y552" s="204"/>
      <c r="Z552" s="204"/>
      <c r="AA552" s="204"/>
      <c r="AB552" s="204"/>
      <c r="AC552" s="204"/>
      <c r="AD552" s="204"/>
      <c r="AE552" s="204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04"/>
      <c r="AT552" s="204"/>
      <c r="AU552" s="204"/>
      <c r="AV552" s="204"/>
      <c r="AW552" s="204"/>
      <c r="AX552" s="204"/>
      <c r="AY552" s="204"/>
      <c r="AZ552" s="204"/>
      <c r="BA552" s="204"/>
      <c r="BB552" s="204"/>
      <c r="BC552" s="204"/>
      <c r="BD552" s="204"/>
      <c r="BE552" s="204"/>
      <c r="BF552" s="204"/>
      <c r="BG552" s="204"/>
      <c r="BH552" s="204"/>
      <c r="BI552" s="204"/>
      <c r="BJ552" s="204"/>
      <c r="BK552" s="204"/>
      <c r="BL552" s="204"/>
      <c r="BM552" s="213">
        <v>4</v>
      </c>
    </row>
    <row r="553" spans="1:65">
      <c r="A553" s="30"/>
      <c r="B553" s="19">
        <v>1</v>
      </c>
      <c r="C553" s="9">
        <v>3</v>
      </c>
      <c r="D553" s="24">
        <v>3.9095200000000004E-2</v>
      </c>
      <c r="E553" s="24">
        <v>4.0787735120721966E-2</v>
      </c>
      <c r="F553" s="223">
        <v>4.3700000000000003E-2</v>
      </c>
      <c r="G553" s="24">
        <v>3.9699999999999999E-2</v>
      </c>
      <c r="H553" s="24">
        <v>3.95E-2</v>
      </c>
      <c r="I553" s="24">
        <v>4.07E-2</v>
      </c>
      <c r="J553" s="24">
        <v>4.1200000000000001E-2</v>
      </c>
      <c r="K553" s="24">
        <v>4.0099999999999997E-2</v>
      </c>
      <c r="L553" s="24">
        <v>3.9154268976966805E-2</v>
      </c>
      <c r="M553" s="24">
        <v>4.0299999999999996E-2</v>
      </c>
      <c r="N553" s="223">
        <v>4.7500000000000001E-2</v>
      </c>
      <c r="O553" s="24">
        <v>4.0289999999999999E-2</v>
      </c>
      <c r="P553" s="223">
        <v>3.6999999999999998E-2</v>
      </c>
      <c r="Q553" s="24">
        <v>3.95E-2</v>
      </c>
      <c r="R553" s="203"/>
      <c r="S553" s="204"/>
      <c r="T553" s="204"/>
      <c r="U553" s="204"/>
      <c r="V553" s="204"/>
      <c r="W553" s="204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13">
        <v>16</v>
      </c>
    </row>
    <row r="554" spans="1:65">
      <c r="A554" s="30"/>
      <c r="B554" s="19">
        <v>1</v>
      </c>
      <c r="C554" s="9">
        <v>4</v>
      </c>
      <c r="D554" s="225">
        <v>3.6330000000000001E-2</v>
      </c>
      <c r="E554" s="24">
        <v>4.0328856949945834E-2</v>
      </c>
      <c r="F554" s="223">
        <v>4.6700000000000005E-2</v>
      </c>
      <c r="G554" s="24">
        <v>3.8900000000000004E-2</v>
      </c>
      <c r="H554" s="24">
        <v>3.9800000000000002E-2</v>
      </c>
      <c r="I554" s="24">
        <v>4.1300000000000003E-2</v>
      </c>
      <c r="J554" s="24">
        <v>4.07E-2</v>
      </c>
      <c r="K554" s="24">
        <v>3.7599999999999995E-2</v>
      </c>
      <c r="L554" s="24">
        <v>3.9868053474473995E-2</v>
      </c>
      <c r="M554" s="24">
        <v>3.9800000000000002E-2</v>
      </c>
      <c r="N554" s="223">
        <v>4.7800000000000002E-2</v>
      </c>
      <c r="O554" s="24">
        <v>4.0329999999999998E-2</v>
      </c>
      <c r="P554" s="223">
        <v>3.73E-2</v>
      </c>
      <c r="Q554" s="24">
        <v>3.9100000000000003E-2</v>
      </c>
      <c r="R554" s="203"/>
      <c r="S554" s="204"/>
      <c r="T554" s="204"/>
      <c r="U554" s="204"/>
      <c r="V554" s="204"/>
      <c r="W554" s="204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13">
        <v>4.0003063393155999E-2</v>
      </c>
    </row>
    <row r="555" spans="1:65">
      <c r="A555" s="30"/>
      <c r="B555" s="19">
        <v>1</v>
      </c>
      <c r="C555" s="9">
        <v>5</v>
      </c>
      <c r="D555" s="24">
        <v>3.9502600000000006E-2</v>
      </c>
      <c r="E555" s="24">
        <v>4.0984495331963897E-2</v>
      </c>
      <c r="F555" s="223">
        <v>4.2900000000000001E-2</v>
      </c>
      <c r="G555" s="24">
        <v>3.9699999999999999E-2</v>
      </c>
      <c r="H555" s="24">
        <v>4.0099999999999997E-2</v>
      </c>
      <c r="I555" s="24">
        <v>4.1100000000000005E-2</v>
      </c>
      <c r="J555" s="24">
        <v>4.0899999999999999E-2</v>
      </c>
      <c r="K555" s="24">
        <v>3.9399999999999998E-2</v>
      </c>
      <c r="L555" s="24">
        <v>3.86416120188783E-2</v>
      </c>
      <c r="M555" s="24">
        <v>4.02E-2</v>
      </c>
      <c r="N555" s="223">
        <v>4.6700000000000005E-2</v>
      </c>
      <c r="O555" s="24">
        <v>4.0370000000000003E-2</v>
      </c>
      <c r="P555" s="223">
        <v>3.6900000000000002E-2</v>
      </c>
      <c r="Q555" s="24">
        <v>3.9199999999999999E-2</v>
      </c>
      <c r="R555" s="203"/>
      <c r="S555" s="204"/>
      <c r="T555" s="204"/>
      <c r="U555" s="204"/>
      <c r="V555" s="204"/>
      <c r="W555" s="204"/>
      <c r="X555" s="204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13">
        <v>98</v>
      </c>
    </row>
    <row r="556" spans="1:65">
      <c r="A556" s="30"/>
      <c r="B556" s="19">
        <v>1</v>
      </c>
      <c r="C556" s="9">
        <v>6</v>
      </c>
      <c r="D556" s="24">
        <v>3.9988599999999999E-2</v>
      </c>
      <c r="E556" s="24">
        <v>4.1239941505729363E-2</v>
      </c>
      <c r="F556" s="223">
        <v>4.2499999999999996E-2</v>
      </c>
      <c r="G556" s="24">
        <v>3.9100000000000003E-2</v>
      </c>
      <c r="H556" s="24">
        <v>3.9699999999999999E-2</v>
      </c>
      <c r="I556" s="24">
        <v>4.02E-2</v>
      </c>
      <c r="J556" s="24">
        <v>4.1200000000000001E-2</v>
      </c>
      <c r="K556" s="24">
        <v>3.7599999999999995E-2</v>
      </c>
      <c r="L556" s="24">
        <v>4.0242053908303807E-2</v>
      </c>
      <c r="M556" s="24">
        <v>4.0399999999999998E-2</v>
      </c>
      <c r="N556" s="223">
        <v>4.7699999999999999E-2</v>
      </c>
      <c r="O556" s="24">
        <v>4.0039999999999999E-2</v>
      </c>
      <c r="P556" s="223">
        <v>3.7499999999999999E-2</v>
      </c>
      <c r="Q556" s="24">
        <v>3.9199999999999999E-2</v>
      </c>
      <c r="R556" s="203"/>
      <c r="S556" s="204"/>
      <c r="T556" s="204"/>
      <c r="U556" s="204"/>
      <c r="V556" s="204"/>
      <c r="W556" s="204"/>
      <c r="X556" s="204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56"/>
    </row>
    <row r="557" spans="1:65">
      <c r="A557" s="30"/>
      <c r="B557" s="20" t="s">
        <v>260</v>
      </c>
      <c r="C557" s="12"/>
      <c r="D557" s="214">
        <v>3.9014116666666661E-2</v>
      </c>
      <c r="E557" s="214">
        <v>4.0847061005060387E-2</v>
      </c>
      <c r="F557" s="214">
        <v>4.3916666666666666E-2</v>
      </c>
      <c r="G557" s="214">
        <v>3.9383333333333333E-2</v>
      </c>
      <c r="H557" s="214">
        <v>3.9766666666666665E-2</v>
      </c>
      <c r="I557" s="214">
        <v>4.1066666666666668E-2</v>
      </c>
      <c r="J557" s="214">
        <v>4.1050000000000003E-2</v>
      </c>
      <c r="K557" s="214">
        <v>3.8683333333333327E-2</v>
      </c>
      <c r="L557" s="214">
        <v>3.9867362986322236E-2</v>
      </c>
      <c r="M557" s="214">
        <v>4.0149999999999998E-2</v>
      </c>
      <c r="N557" s="214">
        <v>4.7500000000000007E-2</v>
      </c>
      <c r="O557" s="214">
        <v>4.026833333333333E-2</v>
      </c>
      <c r="P557" s="214">
        <v>3.7066666666666671E-2</v>
      </c>
      <c r="Q557" s="214">
        <v>3.9399999999999998E-2</v>
      </c>
      <c r="R557" s="203"/>
      <c r="S557" s="204"/>
      <c r="T557" s="204"/>
      <c r="U557" s="204"/>
      <c r="V557" s="204"/>
      <c r="W557" s="204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56"/>
    </row>
    <row r="558" spans="1:65">
      <c r="A558" s="30"/>
      <c r="B558" s="3" t="s">
        <v>261</v>
      </c>
      <c r="C558" s="29"/>
      <c r="D558" s="24">
        <v>3.9364800000000005E-2</v>
      </c>
      <c r="E558" s="24">
        <v>4.0886115226342931E-2</v>
      </c>
      <c r="F558" s="24">
        <v>4.3300000000000005E-2</v>
      </c>
      <c r="G558" s="24">
        <v>3.9449999999999999E-2</v>
      </c>
      <c r="H558" s="24">
        <v>3.9750000000000001E-2</v>
      </c>
      <c r="I558" s="24">
        <v>4.1200000000000001E-2</v>
      </c>
      <c r="J558" s="24">
        <v>4.1050000000000003E-2</v>
      </c>
      <c r="K558" s="24">
        <v>3.8550000000000001E-2</v>
      </c>
      <c r="L558" s="24">
        <v>3.996557044927225E-2</v>
      </c>
      <c r="M558" s="24">
        <v>4.0249999999999994E-2</v>
      </c>
      <c r="N558" s="24">
        <v>4.7600000000000003E-2</v>
      </c>
      <c r="O558" s="24">
        <v>4.0309999999999999E-2</v>
      </c>
      <c r="P558" s="24">
        <v>3.7150000000000002E-2</v>
      </c>
      <c r="Q558" s="24">
        <v>3.9199999999999999E-2</v>
      </c>
      <c r="R558" s="203"/>
      <c r="S558" s="204"/>
      <c r="T558" s="204"/>
      <c r="U558" s="204"/>
      <c r="V558" s="204"/>
      <c r="W558" s="204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3" t="s">
        <v>262</v>
      </c>
      <c r="C559" s="29"/>
      <c r="D559" s="24">
        <v>1.3641318681368989E-3</v>
      </c>
      <c r="E559" s="24">
        <v>3.2727308929185304E-4</v>
      </c>
      <c r="F559" s="24">
        <v>1.6424575083291114E-3</v>
      </c>
      <c r="G559" s="24">
        <v>3.6009258068816878E-4</v>
      </c>
      <c r="H559" s="24">
        <v>1.9663841605003403E-4</v>
      </c>
      <c r="I559" s="24">
        <v>5.3166405433005071E-4</v>
      </c>
      <c r="J559" s="24">
        <v>3.0166206257996748E-4</v>
      </c>
      <c r="K559" s="24">
        <v>1.1720352668186523E-3</v>
      </c>
      <c r="L559" s="24">
        <v>9.0115266680648926E-4</v>
      </c>
      <c r="M559" s="24">
        <v>3.7815340802378023E-4</v>
      </c>
      <c r="N559" s="24">
        <v>4.9396356140913667E-4</v>
      </c>
      <c r="O559" s="24">
        <v>1.7656915547928085E-4</v>
      </c>
      <c r="P559" s="24">
        <v>3.9327683210006894E-4</v>
      </c>
      <c r="Q559" s="24">
        <v>4.1472882706655424E-4</v>
      </c>
      <c r="R559" s="203"/>
      <c r="S559" s="204"/>
      <c r="T559" s="204"/>
      <c r="U559" s="204"/>
      <c r="V559" s="204"/>
      <c r="W559" s="204"/>
      <c r="X559" s="204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86</v>
      </c>
      <c r="C560" s="29"/>
      <c r="D560" s="13">
        <v>3.4965084043602143E-2</v>
      </c>
      <c r="E560" s="13">
        <v>8.0121575760691427E-3</v>
      </c>
      <c r="F560" s="13">
        <v>3.7399411954363068E-2</v>
      </c>
      <c r="G560" s="13">
        <v>9.1432733141303974E-3</v>
      </c>
      <c r="H560" s="13">
        <v>4.9448050976538321E-3</v>
      </c>
      <c r="I560" s="13">
        <v>1.2946364959335649E-2</v>
      </c>
      <c r="J560" s="13">
        <v>7.3486495147373314E-3</v>
      </c>
      <c r="K560" s="13">
        <v>3.0298197332666588E-2</v>
      </c>
      <c r="L560" s="13">
        <v>2.2603769080880978E-2</v>
      </c>
      <c r="M560" s="13">
        <v>9.418515766470242E-3</v>
      </c>
      <c r="N560" s="13">
        <v>1.0399232871771297E-2</v>
      </c>
      <c r="O560" s="13">
        <v>4.3848140924452016E-3</v>
      </c>
      <c r="P560" s="13">
        <v>1.0609986477519845E-2</v>
      </c>
      <c r="Q560" s="13">
        <v>1.0526112362095287E-2</v>
      </c>
      <c r="R560" s="15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263</v>
      </c>
      <c r="C561" s="29"/>
      <c r="D561" s="13">
        <v>-2.4721774849336575E-2</v>
      </c>
      <c r="E561" s="13">
        <v>2.1098324486038766E-2</v>
      </c>
      <c r="F561" s="13">
        <v>9.7832589345650867E-2</v>
      </c>
      <c r="G561" s="13">
        <v>-1.549206503841638E-2</v>
      </c>
      <c r="H561" s="13">
        <v>-5.9094655868224821E-3</v>
      </c>
      <c r="I561" s="13">
        <v>2.6588045596843912E-2</v>
      </c>
      <c r="J561" s="13">
        <v>2.6171410838079057E-2</v>
      </c>
      <c r="K561" s="13">
        <v>-3.2990724906544533E-2</v>
      </c>
      <c r="L561" s="13">
        <v>-3.3922503759294953E-3</v>
      </c>
      <c r="M561" s="13">
        <v>3.6731338647713052E-3</v>
      </c>
      <c r="N561" s="13">
        <v>0.18740906248011591</v>
      </c>
      <c r="O561" s="13">
        <v>6.6312406520026013E-3</v>
      </c>
      <c r="P561" s="13">
        <v>-7.3404296506744737E-2</v>
      </c>
      <c r="Q561" s="13">
        <v>-1.5075430279651525E-2</v>
      </c>
      <c r="R561" s="15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264</v>
      </c>
      <c r="C562" s="47"/>
      <c r="D562" s="45">
        <v>0.73</v>
      </c>
      <c r="E562" s="45">
        <v>0.62</v>
      </c>
      <c r="F562" s="45">
        <v>2.88</v>
      </c>
      <c r="G562" s="45">
        <v>0.46</v>
      </c>
      <c r="H562" s="45">
        <v>0.18</v>
      </c>
      <c r="I562" s="45">
        <v>0.78</v>
      </c>
      <c r="J562" s="45">
        <v>0.77</v>
      </c>
      <c r="K562" s="45">
        <v>0.98</v>
      </c>
      <c r="L562" s="45">
        <v>0.1</v>
      </c>
      <c r="M562" s="45">
        <v>0.1</v>
      </c>
      <c r="N562" s="45">
        <v>5.51</v>
      </c>
      <c r="O562" s="45">
        <v>0.19</v>
      </c>
      <c r="P562" s="45">
        <v>2.16</v>
      </c>
      <c r="Q562" s="45">
        <v>0.45</v>
      </c>
      <c r="R562" s="15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BM563" s="55"/>
    </row>
    <row r="564" spans="1:65" ht="15">
      <c r="B564" s="8" t="s">
        <v>632</v>
      </c>
      <c r="BM564" s="28" t="s">
        <v>67</v>
      </c>
    </row>
    <row r="565" spans="1:65" ht="15">
      <c r="A565" s="25" t="s">
        <v>26</v>
      </c>
      <c r="B565" s="18" t="s">
        <v>112</v>
      </c>
      <c r="C565" s="15" t="s">
        <v>113</v>
      </c>
      <c r="D565" s="16" t="s">
        <v>227</v>
      </c>
      <c r="E565" s="17" t="s">
        <v>227</v>
      </c>
      <c r="F565" s="17" t="s">
        <v>227</v>
      </c>
      <c r="G565" s="17" t="s">
        <v>227</v>
      </c>
      <c r="H565" s="17" t="s">
        <v>227</v>
      </c>
      <c r="I565" s="17" t="s">
        <v>227</v>
      </c>
      <c r="J565" s="17" t="s">
        <v>227</v>
      </c>
      <c r="K565" s="17" t="s">
        <v>227</v>
      </c>
      <c r="L565" s="17" t="s">
        <v>227</v>
      </c>
      <c r="M565" s="17" t="s">
        <v>227</v>
      </c>
      <c r="N565" s="17" t="s">
        <v>227</v>
      </c>
      <c r="O565" s="17" t="s">
        <v>227</v>
      </c>
      <c r="P565" s="17" t="s">
        <v>227</v>
      </c>
      <c r="Q565" s="17" t="s">
        <v>227</v>
      </c>
      <c r="R565" s="17" t="s">
        <v>227</v>
      </c>
      <c r="S565" s="15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228</v>
      </c>
      <c r="C566" s="9" t="s">
        <v>228</v>
      </c>
      <c r="D566" s="151" t="s">
        <v>232</v>
      </c>
      <c r="E566" s="152" t="s">
        <v>233</v>
      </c>
      <c r="F566" s="152" t="s">
        <v>234</v>
      </c>
      <c r="G566" s="152" t="s">
        <v>237</v>
      </c>
      <c r="H566" s="152" t="s">
        <v>238</v>
      </c>
      <c r="I566" s="152" t="s">
        <v>239</v>
      </c>
      <c r="J566" s="152" t="s">
        <v>240</v>
      </c>
      <c r="K566" s="152" t="s">
        <v>280</v>
      </c>
      <c r="L566" s="152" t="s">
        <v>243</v>
      </c>
      <c r="M566" s="152" t="s">
        <v>244</v>
      </c>
      <c r="N566" s="152" t="s">
        <v>245</v>
      </c>
      <c r="O566" s="152" t="s">
        <v>247</v>
      </c>
      <c r="P566" s="152" t="s">
        <v>248</v>
      </c>
      <c r="Q566" s="152" t="s">
        <v>250</v>
      </c>
      <c r="R566" s="152" t="s">
        <v>251</v>
      </c>
      <c r="S566" s="15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321</v>
      </c>
      <c r="E567" s="11" t="s">
        <v>281</v>
      </c>
      <c r="F567" s="11" t="s">
        <v>321</v>
      </c>
      <c r="G567" s="11" t="s">
        <v>281</v>
      </c>
      <c r="H567" s="11" t="s">
        <v>281</v>
      </c>
      <c r="I567" s="11" t="s">
        <v>281</v>
      </c>
      <c r="J567" s="11" t="s">
        <v>281</v>
      </c>
      <c r="K567" s="11" t="s">
        <v>281</v>
      </c>
      <c r="L567" s="11" t="s">
        <v>281</v>
      </c>
      <c r="M567" s="11" t="s">
        <v>321</v>
      </c>
      <c r="N567" s="11" t="s">
        <v>321</v>
      </c>
      <c r="O567" s="11" t="s">
        <v>321</v>
      </c>
      <c r="P567" s="11" t="s">
        <v>281</v>
      </c>
      <c r="Q567" s="11" t="s">
        <v>321</v>
      </c>
      <c r="R567" s="11" t="s">
        <v>321</v>
      </c>
      <c r="S567" s="15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9"/>
      <c r="C568" s="9"/>
      <c r="D568" s="26" t="s">
        <v>322</v>
      </c>
      <c r="E568" s="26" t="s">
        <v>323</v>
      </c>
      <c r="F568" s="26" t="s">
        <v>324</v>
      </c>
      <c r="G568" s="26" t="s">
        <v>324</v>
      </c>
      <c r="H568" s="26" t="s">
        <v>324</v>
      </c>
      <c r="I568" s="26" t="s">
        <v>324</v>
      </c>
      <c r="J568" s="26" t="s">
        <v>324</v>
      </c>
      <c r="K568" s="26" t="s">
        <v>324</v>
      </c>
      <c r="L568" s="26" t="s">
        <v>325</v>
      </c>
      <c r="M568" s="26" t="s">
        <v>325</v>
      </c>
      <c r="N568" s="26" t="s">
        <v>305</v>
      </c>
      <c r="O568" s="26" t="s">
        <v>324</v>
      </c>
      <c r="P568" s="26" t="s">
        <v>325</v>
      </c>
      <c r="Q568" s="26" t="s">
        <v>305</v>
      </c>
      <c r="R568" s="26" t="s">
        <v>324</v>
      </c>
      <c r="S568" s="15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2">
        <v>2.1019999999999999</v>
      </c>
      <c r="E569" s="22">
        <v>2.0321766712542662</v>
      </c>
      <c r="F569" s="147">
        <v>1.41</v>
      </c>
      <c r="G569" s="22">
        <v>2</v>
      </c>
      <c r="H569" s="22">
        <v>1.9400000000000002</v>
      </c>
      <c r="I569" s="22">
        <v>2.12</v>
      </c>
      <c r="J569" s="22">
        <v>1.9400000000000002</v>
      </c>
      <c r="K569" s="22">
        <v>1.9400000000000002</v>
      </c>
      <c r="L569" s="147" t="s">
        <v>327</v>
      </c>
      <c r="M569" s="22">
        <v>1.9</v>
      </c>
      <c r="N569" s="22">
        <v>1.9299999999999997</v>
      </c>
      <c r="O569" s="147">
        <v>2.4</v>
      </c>
      <c r="P569" s="147">
        <v>0.8</v>
      </c>
      <c r="Q569" s="22">
        <v>1.8</v>
      </c>
      <c r="R569" s="22">
        <v>1.91</v>
      </c>
      <c r="S569" s="15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>
        <v>1</v>
      </c>
      <c r="C570" s="9">
        <v>2</v>
      </c>
      <c r="D570" s="11">
        <v>2.0169999999999999</v>
      </c>
      <c r="E570" s="11">
        <v>1.9551174065337091</v>
      </c>
      <c r="F570" s="148">
        <v>1.23</v>
      </c>
      <c r="G570" s="11">
        <v>1.9800000000000002</v>
      </c>
      <c r="H570" s="11">
        <v>1.99</v>
      </c>
      <c r="I570" s="11">
        <v>2.15</v>
      </c>
      <c r="J570" s="11">
        <v>1.9299999999999997</v>
      </c>
      <c r="K570" s="11">
        <v>1.92</v>
      </c>
      <c r="L570" s="148" t="s">
        <v>327</v>
      </c>
      <c r="M570" s="11">
        <v>1.9</v>
      </c>
      <c r="N570" s="11">
        <v>1.88</v>
      </c>
      <c r="O570" s="148">
        <v>2.5</v>
      </c>
      <c r="P570" s="148">
        <v>0.9</v>
      </c>
      <c r="Q570" s="11">
        <v>1.8</v>
      </c>
      <c r="R570" s="11">
        <v>1.89</v>
      </c>
      <c r="S570" s="15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22</v>
      </c>
    </row>
    <row r="571" spans="1:65">
      <c r="A571" s="30"/>
      <c r="B571" s="19">
        <v>1</v>
      </c>
      <c r="C571" s="9">
        <v>3</v>
      </c>
      <c r="D571" s="11">
        <v>2.06</v>
      </c>
      <c r="E571" s="11">
        <v>2.0470905275530402</v>
      </c>
      <c r="F571" s="148">
        <v>1.46</v>
      </c>
      <c r="G571" s="11">
        <v>1.9800000000000002</v>
      </c>
      <c r="H571" s="11">
        <v>1.9299999999999997</v>
      </c>
      <c r="I571" s="11">
        <v>2.1</v>
      </c>
      <c r="J571" s="11">
        <v>1.9800000000000002</v>
      </c>
      <c r="K571" s="11">
        <v>1.9800000000000002</v>
      </c>
      <c r="L571" s="148">
        <v>0.63536065496336835</v>
      </c>
      <c r="M571" s="11">
        <v>1.9</v>
      </c>
      <c r="N571" s="11">
        <v>1.89</v>
      </c>
      <c r="O571" s="148">
        <v>2.5</v>
      </c>
      <c r="P571" s="148">
        <v>0.8</v>
      </c>
      <c r="Q571" s="11">
        <v>1.8</v>
      </c>
      <c r="R571" s="11">
        <v>1.9</v>
      </c>
      <c r="S571" s="15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16</v>
      </c>
    </row>
    <row r="572" spans="1:65">
      <c r="A572" s="30"/>
      <c r="B572" s="19">
        <v>1</v>
      </c>
      <c r="C572" s="9">
        <v>4</v>
      </c>
      <c r="D572" s="11"/>
      <c r="E572" s="11">
        <v>2.0359996827742135</v>
      </c>
      <c r="F572" s="148">
        <v>1.39</v>
      </c>
      <c r="G572" s="11">
        <v>1.89</v>
      </c>
      <c r="H572" s="11">
        <v>1.9800000000000002</v>
      </c>
      <c r="I572" s="11">
        <v>2.16</v>
      </c>
      <c r="J572" s="11">
        <v>1.9</v>
      </c>
      <c r="K572" s="11">
        <v>1.95</v>
      </c>
      <c r="L572" s="148">
        <v>0.2828144715958425</v>
      </c>
      <c r="M572" s="11">
        <v>2</v>
      </c>
      <c r="N572" s="11">
        <v>1.92</v>
      </c>
      <c r="O572" s="148">
        <v>2.5</v>
      </c>
      <c r="P572" s="148">
        <v>0.8</v>
      </c>
      <c r="Q572" s="11">
        <v>1.8</v>
      </c>
      <c r="R572" s="11">
        <v>2.0699999999999998</v>
      </c>
      <c r="S572" s="15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1.9692379799801893</v>
      </c>
    </row>
    <row r="573" spans="1:65">
      <c r="A573" s="30"/>
      <c r="B573" s="19">
        <v>1</v>
      </c>
      <c r="C573" s="9">
        <v>5</v>
      </c>
      <c r="D573" s="11">
        <v>2.004</v>
      </c>
      <c r="E573" s="11">
        <v>2.0219228452221749</v>
      </c>
      <c r="F573" s="148">
        <v>1.23</v>
      </c>
      <c r="G573" s="11">
        <v>1.96</v>
      </c>
      <c r="H573" s="11">
        <v>1.92</v>
      </c>
      <c r="I573" s="11">
        <v>2.13</v>
      </c>
      <c r="J573" s="11">
        <v>1.9699999999999998</v>
      </c>
      <c r="K573" s="11">
        <v>1.9800000000000002</v>
      </c>
      <c r="L573" s="148">
        <v>0.82658351096154714</v>
      </c>
      <c r="M573" s="11">
        <v>2</v>
      </c>
      <c r="N573" s="11">
        <v>1.86</v>
      </c>
      <c r="O573" s="148">
        <v>2.5</v>
      </c>
      <c r="P573" s="148">
        <v>0.7</v>
      </c>
      <c r="Q573" s="11">
        <v>1.8</v>
      </c>
      <c r="R573" s="11">
        <v>1.9400000000000002</v>
      </c>
      <c r="S573" s="15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99</v>
      </c>
    </row>
    <row r="574" spans="1:65">
      <c r="A574" s="30"/>
      <c r="B574" s="19">
        <v>1</v>
      </c>
      <c r="C574" s="9">
        <v>6</v>
      </c>
      <c r="D574" s="11">
        <v>2.0950000000000002</v>
      </c>
      <c r="E574" s="11">
        <v>2.1637995453550851</v>
      </c>
      <c r="F574" s="148">
        <v>1.51</v>
      </c>
      <c r="G574" s="11">
        <v>1.9800000000000002</v>
      </c>
      <c r="H574" s="11">
        <v>1.91</v>
      </c>
      <c r="I574" s="11">
        <v>2.19</v>
      </c>
      <c r="J574" s="11">
        <v>2.06</v>
      </c>
      <c r="K574" s="11">
        <v>1.9800000000000002</v>
      </c>
      <c r="L574" s="148">
        <v>0.46657812994785958</v>
      </c>
      <c r="M574" s="11">
        <v>2</v>
      </c>
      <c r="N574" s="11">
        <v>1.88</v>
      </c>
      <c r="O574" s="148">
        <v>2.5</v>
      </c>
      <c r="P574" s="148">
        <v>0.8</v>
      </c>
      <c r="Q574" s="11">
        <v>1.8</v>
      </c>
      <c r="R574" s="11">
        <v>1.9699999999999998</v>
      </c>
      <c r="S574" s="15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20" t="s">
        <v>260</v>
      </c>
      <c r="C575" s="12"/>
      <c r="D575" s="23">
        <v>2.0556000000000001</v>
      </c>
      <c r="E575" s="23">
        <v>2.0426844464487481</v>
      </c>
      <c r="F575" s="23">
        <v>1.3716666666666664</v>
      </c>
      <c r="G575" s="23">
        <v>1.9650000000000001</v>
      </c>
      <c r="H575" s="23">
        <v>1.9450000000000001</v>
      </c>
      <c r="I575" s="23">
        <v>2.1416666666666666</v>
      </c>
      <c r="J575" s="23">
        <v>1.9633333333333332</v>
      </c>
      <c r="K575" s="23">
        <v>1.9583333333333337</v>
      </c>
      <c r="L575" s="23">
        <v>0.55283419186715443</v>
      </c>
      <c r="M575" s="23">
        <v>1.95</v>
      </c>
      <c r="N575" s="23">
        <v>1.8933333333333333</v>
      </c>
      <c r="O575" s="23">
        <v>2.4833333333333334</v>
      </c>
      <c r="P575" s="23">
        <v>0.79999999999999993</v>
      </c>
      <c r="Q575" s="23">
        <v>1.8</v>
      </c>
      <c r="R575" s="23">
        <v>1.9466666666666665</v>
      </c>
      <c r="S575" s="15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261</v>
      </c>
      <c r="C576" s="29"/>
      <c r="D576" s="11">
        <v>2.06</v>
      </c>
      <c r="E576" s="11">
        <v>2.0340881770142398</v>
      </c>
      <c r="F576" s="11">
        <v>1.4</v>
      </c>
      <c r="G576" s="11">
        <v>1.9800000000000002</v>
      </c>
      <c r="H576" s="11">
        <v>1.9350000000000001</v>
      </c>
      <c r="I576" s="11">
        <v>2.1399999999999997</v>
      </c>
      <c r="J576" s="11">
        <v>1.9550000000000001</v>
      </c>
      <c r="K576" s="11">
        <v>1.9650000000000001</v>
      </c>
      <c r="L576" s="11">
        <v>0.55096939245561394</v>
      </c>
      <c r="M576" s="11">
        <v>1.95</v>
      </c>
      <c r="N576" s="11">
        <v>1.8849999999999998</v>
      </c>
      <c r="O576" s="11">
        <v>2.5</v>
      </c>
      <c r="P576" s="11">
        <v>0.8</v>
      </c>
      <c r="Q576" s="11">
        <v>1.8</v>
      </c>
      <c r="R576" s="11">
        <v>1.925</v>
      </c>
      <c r="S576" s="15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262</v>
      </c>
      <c r="C577" s="29"/>
      <c r="D577" s="24">
        <v>4.4376795738313539E-2</v>
      </c>
      <c r="E577" s="24">
        <v>6.7738335827926585E-2</v>
      </c>
      <c r="F577" s="24">
        <v>0.1173740459670138</v>
      </c>
      <c r="G577" s="24">
        <v>3.8858718455450983E-2</v>
      </c>
      <c r="H577" s="24">
        <v>3.2710854467592344E-2</v>
      </c>
      <c r="I577" s="24">
        <v>3.1885210782848283E-2</v>
      </c>
      <c r="J577" s="24">
        <v>5.5377492419453896E-2</v>
      </c>
      <c r="K577" s="24">
        <v>2.5625508125043529E-2</v>
      </c>
      <c r="L577" s="24">
        <v>0.23245075777394009</v>
      </c>
      <c r="M577" s="24">
        <v>5.4772255750516662E-2</v>
      </c>
      <c r="N577" s="24">
        <v>2.658320271650242E-2</v>
      </c>
      <c r="O577" s="24">
        <v>4.0824829046386339E-2</v>
      </c>
      <c r="P577" s="24">
        <v>6.3245553203367597E-2</v>
      </c>
      <c r="Q577" s="24">
        <v>0</v>
      </c>
      <c r="R577" s="24">
        <v>6.7131711334261851E-2</v>
      </c>
      <c r="S577" s="203"/>
      <c r="T577" s="204"/>
      <c r="U577" s="204"/>
      <c r="V577" s="204"/>
      <c r="W577" s="204"/>
      <c r="X577" s="204"/>
      <c r="Y577" s="204"/>
      <c r="Z577" s="204"/>
      <c r="AA577" s="204"/>
      <c r="AB577" s="204"/>
      <c r="AC577" s="204"/>
      <c r="AD577" s="204"/>
      <c r="AE577" s="204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56"/>
    </row>
    <row r="578" spans="1:65">
      <c r="A578" s="30"/>
      <c r="B578" s="3" t="s">
        <v>86</v>
      </c>
      <c r="C578" s="29"/>
      <c r="D578" s="13">
        <v>2.1588244667402966E-2</v>
      </c>
      <c r="E578" s="13">
        <v>3.3161429287666619E-2</v>
      </c>
      <c r="F578" s="13">
        <v>8.5570385881176547E-2</v>
      </c>
      <c r="G578" s="13">
        <v>1.9775429239415259E-2</v>
      </c>
      <c r="H578" s="13">
        <v>1.6817920034751847E-2</v>
      </c>
      <c r="I578" s="13">
        <v>1.4888036163197643E-2</v>
      </c>
      <c r="J578" s="13">
        <v>2.8205853524339849E-2</v>
      </c>
      <c r="K578" s="13">
        <v>1.3085365851086056E-2</v>
      </c>
      <c r="L578" s="13">
        <v>0.42047102222251442</v>
      </c>
      <c r="M578" s="13">
        <v>2.8088336282316238E-2</v>
      </c>
      <c r="N578" s="13">
        <v>1.4040423969983673E-2</v>
      </c>
      <c r="O578" s="13">
        <v>1.64395284750549E-2</v>
      </c>
      <c r="P578" s="13">
        <v>7.9056941504209499E-2</v>
      </c>
      <c r="Q578" s="13">
        <v>0</v>
      </c>
      <c r="R578" s="13">
        <v>3.4485468151161915E-2</v>
      </c>
      <c r="S578" s="15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263</v>
      </c>
      <c r="C579" s="29"/>
      <c r="D579" s="13">
        <v>4.3855552705051704E-2</v>
      </c>
      <c r="E579" s="13">
        <v>3.7296897183192401E-2</v>
      </c>
      <c r="F579" s="13">
        <v>-0.30345307138527489</v>
      </c>
      <c r="G579" s="13">
        <v>-2.1520913283583631E-3</v>
      </c>
      <c r="H579" s="13">
        <v>-1.2308304139265647E-2</v>
      </c>
      <c r="I579" s="13">
        <v>8.7561121834655919E-2</v>
      </c>
      <c r="J579" s="13">
        <v>-2.9984423959340534E-3</v>
      </c>
      <c r="K579" s="13">
        <v>-5.53749559866068E-3</v>
      </c>
      <c r="L579" s="13">
        <v>-0.71926491491256128</v>
      </c>
      <c r="M579" s="13">
        <v>-9.7692509365389091E-3</v>
      </c>
      <c r="N579" s="13">
        <v>-3.854518723410949E-2</v>
      </c>
      <c r="O579" s="13">
        <v>0.26106309068765565</v>
      </c>
      <c r="P579" s="13">
        <v>-0.59375148756370821</v>
      </c>
      <c r="Q579" s="13">
        <v>-8.594084701834348E-2</v>
      </c>
      <c r="R579" s="13">
        <v>-1.1461953071690179E-2</v>
      </c>
      <c r="S579" s="15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264</v>
      </c>
      <c r="C580" s="47"/>
      <c r="D580" s="45">
        <v>0.77</v>
      </c>
      <c r="E580" s="45">
        <v>0.67</v>
      </c>
      <c r="F580" s="45">
        <v>4.21</v>
      </c>
      <c r="G580" s="45">
        <v>0.11</v>
      </c>
      <c r="H580" s="45">
        <v>0.04</v>
      </c>
      <c r="I580" s="45">
        <v>1.39</v>
      </c>
      <c r="J580" s="45">
        <v>0.1</v>
      </c>
      <c r="K580" s="45">
        <v>0.06</v>
      </c>
      <c r="L580" s="45">
        <v>11.5</v>
      </c>
      <c r="M580" s="45">
        <v>0</v>
      </c>
      <c r="N580" s="45">
        <v>0.41</v>
      </c>
      <c r="O580" s="45">
        <v>3.88</v>
      </c>
      <c r="P580" s="45">
        <v>8.3699999999999992</v>
      </c>
      <c r="Q580" s="45">
        <v>1.0900000000000001</v>
      </c>
      <c r="R580" s="45">
        <v>0.02</v>
      </c>
      <c r="S580" s="15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BM581" s="55"/>
    </row>
    <row r="582" spans="1:65" ht="15">
      <c r="B582" s="8" t="s">
        <v>633</v>
      </c>
      <c r="BM582" s="28" t="s">
        <v>67</v>
      </c>
    </row>
    <row r="583" spans="1:65" ht="15">
      <c r="A583" s="25" t="s">
        <v>57</v>
      </c>
      <c r="B583" s="18" t="s">
        <v>112</v>
      </c>
      <c r="C583" s="15" t="s">
        <v>113</v>
      </c>
      <c r="D583" s="16" t="s">
        <v>227</v>
      </c>
      <c r="E583" s="17" t="s">
        <v>227</v>
      </c>
      <c r="F583" s="17" t="s">
        <v>227</v>
      </c>
      <c r="G583" s="17" t="s">
        <v>227</v>
      </c>
      <c r="H583" s="17" t="s">
        <v>227</v>
      </c>
      <c r="I583" s="17" t="s">
        <v>227</v>
      </c>
      <c r="J583" s="17" t="s">
        <v>227</v>
      </c>
      <c r="K583" s="17" t="s">
        <v>227</v>
      </c>
      <c r="L583" s="17" t="s">
        <v>227</v>
      </c>
      <c r="M583" s="17" t="s">
        <v>227</v>
      </c>
      <c r="N583" s="17" t="s">
        <v>227</v>
      </c>
      <c r="O583" s="17" t="s">
        <v>227</v>
      </c>
      <c r="P583" s="17" t="s">
        <v>227</v>
      </c>
      <c r="Q583" s="17" t="s">
        <v>227</v>
      </c>
      <c r="R583" s="15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228</v>
      </c>
      <c r="C584" s="9" t="s">
        <v>228</v>
      </c>
      <c r="D584" s="151" t="s">
        <v>232</v>
      </c>
      <c r="E584" s="152" t="s">
        <v>233</v>
      </c>
      <c r="F584" s="152" t="s">
        <v>234</v>
      </c>
      <c r="G584" s="152" t="s">
        <v>237</v>
      </c>
      <c r="H584" s="152" t="s">
        <v>238</v>
      </c>
      <c r="I584" s="152" t="s">
        <v>239</v>
      </c>
      <c r="J584" s="152" t="s">
        <v>240</v>
      </c>
      <c r="K584" s="152" t="s">
        <v>280</v>
      </c>
      <c r="L584" s="152" t="s">
        <v>243</v>
      </c>
      <c r="M584" s="152" t="s">
        <v>244</v>
      </c>
      <c r="N584" s="152" t="s">
        <v>245</v>
      </c>
      <c r="O584" s="152" t="s">
        <v>248</v>
      </c>
      <c r="P584" s="152" t="s">
        <v>250</v>
      </c>
      <c r="Q584" s="152" t="s">
        <v>251</v>
      </c>
      <c r="R584" s="15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321</v>
      </c>
      <c r="E585" s="11" t="s">
        <v>281</v>
      </c>
      <c r="F585" s="11" t="s">
        <v>321</v>
      </c>
      <c r="G585" s="11" t="s">
        <v>281</v>
      </c>
      <c r="H585" s="11" t="s">
        <v>281</v>
      </c>
      <c r="I585" s="11" t="s">
        <v>281</v>
      </c>
      <c r="J585" s="11" t="s">
        <v>281</v>
      </c>
      <c r="K585" s="11" t="s">
        <v>281</v>
      </c>
      <c r="L585" s="11" t="s">
        <v>281</v>
      </c>
      <c r="M585" s="11" t="s">
        <v>321</v>
      </c>
      <c r="N585" s="11" t="s">
        <v>321</v>
      </c>
      <c r="O585" s="11" t="s">
        <v>281</v>
      </c>
      <c r="P585" s="11" t="s">
        <v>321</v>
      </c>
      <c r="Q585" s="11" t="s">
        <v>321</v>
      </c>
      <c r="R585" s="15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9"/>
      <c r="C586" s="9"/>
      <c r="D586" s="26" t="s">
        <v>322</v>
      </c>
      <c r="E586" s="26" t="s">
        <v>323</v>
      </c>
      <c r="F586" s="26" t="s">
        <v>324</v>
      </c>
      <c r="G586" s="26" t="s">
        <v>324</v>
      </c>
      <c r="H586" s="26" t="s">
        <v>324</v>
      </c>
      <c r="I586" s="26" t="s">
        <v>324</v>
      </c>
      <c r="J586" s="26" t="s">
        <v>324</v>
      </c>
      <c r="K586" s="26" t="s">
        <v>118</v>
      </c>
      <c r="L586" s="26" t="s">
        <v>325</v>
      </c>
      <c r="M586" s="26" t="s">
        <v>325</v>
      </c>
      <c r="N586" s="26" t="s">
        <v>305</v>
      </c>
      <c r="O586" s="26" t="s">
        <v>325</v>
      </c>
      <c r="P586" s="26" t="s">
        <v>305</v>
      </c>
      <c r="Q586" s="26" t="s">
        <v>324</v>
      </c>
      <c r="R586" s="15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12">
        <v>3.8956400000000002E-2</v>
      </c>
      <c r="E587" s="212">
        <v>3.4667558529071905E-2</v>
      </c>
      <c r="F587" s="222">
        <v>4.1000000000000002E-2</v>
      </c>
      <c r="G587" s="212">
        <v>0.03</v>
      </c>
      <c r="H587" s="212">
        <v>0.03</v>
      </c>
      <c r="I587" s="212">
        <v>0.04</v>
      </c>
      <c r="J587" s="212">
        <v>0.03</v>
      </c>
      <c r="K587" s="212">
        <v>0.03</v>
      </c>
      <c r="L587" s="212">
        <v>2.5690731351802602E-2</v>
      </c>
      <c r="M587" s="212">
        <v>0.04</v>
      </c>
      <c r="N587" s="212">
        <v>0.03</v>
      </c>
      <c r="O587" s="212">
        <v>0.03</v>
      </c>
      <c r="P587" s="222">
        <v>0.04</v>
      </c>
      <c r="Q587" s="212">
        <v>0.03</v>
      </c>
      <c r="R587" s="203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4"/>
      <c r="AT587" s="204"/>
      <c r="AU587" s="204"/>
      <c r="AV587" s="204"/>
      <c r="AW587" s="204"/>
      <c r="AX587" s="204"/>
      <c r="AY587" s="204"/>
      <c r="AZ587" s="204"/>
      <c r="BA587" s="204"/>
      <c r="BB587" s="204"/>
      <c r="BC587" s="204"/>
      <c r="BD587" s="204"/>
      <c r="BE587" s="204"/>
      <c r="BF587" s="204"/>
      <c r="BG587" s="204"/>
      <c r="BH587" s="204"/>
      <c r="BI587" s="204"/>
      <c r="BJ587" s="204"/>
      <c r="BK587" s="204"/>
      <c r="BL587" s="204"/>
      <c r="BM587" s="213">
        <v>1</v>
      </c>
    </row>
    <row r="588" spans="1:65">
      <c r="A588" s="30"/>
      <c r="B588" s="19">
        <v>1</v>
      </c>
      <c r="C588" s="9">
        <v>2</v>
      </c>
      <c r="D588" s="24">
        <v>3.83352E-2</v>
      </c>
      <c r="E588" s="24">
        <v>3.4215375288912941E-2</v>
      </c>
      <c r="F588" s="223">
        <v>4.2999999999999997E-2</v>
      </c>
      <c r="G588" s="24">
        <v>0.03</v>
      </c>
      <c r="H588" s="24">
        <v>0.03</v>
      </c>
      <c r="I588" s="24">
        <v>0.04</v>
      </c>
      <c r="J588" s="24">
        <v>0.03</v>
      </c>
      <c r="K588" s="24">
        <v>0.03</v>
      </c>
      <c r="L588" s="24">
        <v>2.3939891827616602E-2</v>
      </c>
      <c r="M588" s="24">
        <v>0.04</v>
      </c>
      <c r="N588" s="24">
        <v>0.03</v>
      </c>
      <c r="O588" s="24">
        <v>0.03</v>
      </c>
      <c r="P588" s="223">
        <v>0.05</v>
      </c>
      <c r="Q588" s="24">
        <v>0.03</v>
      </c>
      <c r="R588" s="203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4"/>
      <c r="AT588" s="204"/>
      <c r="AU588" s="204"/>
      <c r="AV588" s="204"/>
      <c r="AW588" s="204"/>
      <c r="AX588" s="204"/>
      <c r="AY588" s="204"/>
      <c r="AZ588" s="204"/>
      <c r="BA588" s="204"/>
      <c r="BB588" s="204"/>
      <c r="BC588" s="204"/>
      <c r="BD588" s="204"/>
      <c r="BE588" s="204"/>
      <c r="BF588" s="204"/>
      <c r="BG588" s="204"/>
      <c r="BH588" s="204"/>
      <c r="BI588" s="204"/>
      <c r="BJ588" s="204"/>
      <c r="BK588" s="204"/>
      <c r="BL588" s="204"/>
      <c r="BM588" s="213" t="e">
        <v>#N/A</v>
      </c>
    </row>
    <row r="589" spans="1:65">
      <c r="A589" s="30"/>
      <c r="B589" s="19">
        <v>1</v>
      </c>
      <c r="C589" s="9">
        <v>3</v>
      </c>
      <c r="D589" s="24">
        <v>4.0604199999999993E-2</v>
      </c>
      <c r="E589" s="24">
        <v>3.4221572989243242E-2</v>
      </c>
      <c r="F589" s="223">
        <v>4.2000000000000003E-2</v>
      </c>
      <c r="G589" s="24">
        <v>0.03</v>
      </c>
      <c r="H589" s="24">
        <v>0.03</v>
      </c>
      <c r="I589" s="24">
        <v>0.04</v>
      </c>
      <c r="J589" s="24">
        <v>0.03</v>
      </c>
      <c r="K589" s="24">
        <v>0.03</v>
      </c>
      <c r="L589" s="24">
        <v>2.4173077085687601E-2</v>
      </c>
      <c r="M589" s="24">
        <v>0.04</v>
      </c>
      <c r="N589" s="24">
        <v>0.03</v>
      </c>
      <c r="O589" s="24">
        <v>0.03</v>
      </c>
      <c r="P589" s="223">
        <v>0.04</v>
      </c>
      <c r="Q589" s="24">
        <v>0.03</v>
      </c>
      <c r="R589" s="203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13">
        <v>16</v>
      </c>
    </row>
    <row r="590" spans="1:65">
      <c r="A590" s="30"/>
      <c r="B590" s="19">
        <v>1</v>
      </c>
      <c r="C590" s="9">
        <v>4</v>
      </c>
      <c r="D590" s="24">
        <v>3.76569E-2</v>
      </c>
      <c r="E590" s="24">
        <v>3.4138655560139182E-2</v>
      </c>
      <c r="F590" s="223">
        <v>4.3999999999999997E-2</v>
      </c>
      <c r="G590" s="24">
        <v>0.03</v>
      </c>
      <c r="H590" s="24">
        <v>0.03</v>
      </c>
      <c r="I590" s="24">
        <v>0.04</v>
      </c>
      <c r="J590" s="24">
        <v>0.03</v>
      </c>
      <c r="K590" s="24">
        <v>0.03</v>
      </c>
      <c r="L590" s="24">
        <v>2.2692815034400401E-2</v>
      </c>
      <c r="M590" s="24">
        <v>0.04</v>
      </c>
      <c r="N590" s="24">
        <v>0.03</v>
      </c>
      <c r="O590" s="24">
        <v>0.03</v>
      </c>
      <c r="P590" s="223">
        <v>0.04</v>
      </c>
      <c r="Q590" s="24">
        <v>0.03</v>
      </c>
      <c r="R590" s="203"/>
      <c r="S590" s="204"/>
      <c r="T590" s="204"/>
      <c r="U590" s="204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13">
        <v>3.2374487754185437E-2</v>
      </c>
    </row>
    <row r="591" spans="1:65">
      <c r="A591" s="30"/>
      <c r="B591" s="19">
        <v>1</v>
      </c>
      <c r="C591" s="9">
        <v>5</v>
      </c>
      <c r="D591" s="24">
        <v>3.6483399999999999E-2</v>
      </c>
      <c r="E591" s="24">
        <v>3.3879744080862764E-2</v>
      </c>
      <c r="F591" s="223">
        <v>4.2000000000000003E-2</v>
      </c>
      <c r="G591" s="24">
        <v>0.03</v>
      </c>
      <c r="H591" s="24">
        <v>0.04</v>
      </c>
      <c r="I591" s="24">
        <v>0.04</v>
      </c>
      <c r="J591" s="24">
        <v>0.03</v>
      </c>
      <c r="K591" s="24">
        <v>0.03</v>
      </c>
      <c r="L591" s="24">
        <v>2.3982673046200099E-2</v>
      </c>
      <c r="M591" s="24">
        <v>0.04</v>
      </c>
      <c r="N591" s="24">
        <v>0.03</v>
      </c>
      <c r="O591" s="24">
        <v>0.03</v>
      </c>
      <c r="P591" s="223">
        <v>0.04</v>
      </c>
      <c r="Q591" s="24">
        <v>0.03</v>
      </c>
      <c r="R591" s="203"/>
      <c r="S591" s="204"/>
      <c r="T591" s="204"/>
      <c r="U591" s="204"/>
      <c r="V591" s="204"/>
      <c r="W591" s="204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13">
        <v>100</v>
      </c>
    </row>
    <row r="592" spans="1:65">
      <c r="A592" s="30"/>
      <c r="B592" s="19">
        <v>1</v>
      </c>
      <c r="C592" s="9">
        <v>6</v>
      </c>
      <c r="D592" s="24">
        <v>4.0808900000000002E-2</v>
      </c>
      <c r="E592" s="24">
        <v>3.4199780520447032E-2</v>
      </c>
      <c r="F592" s="223">
        <v>4.2000000000000003E-2</v>
      </c>
      <c r="G592" s="24">
        <v>0.03</v>
      </c>
      <c r="H592" s="24">
        <v>0.03</v>
      </c>
      <c r="I592" s="24">
        <v>0.04</v>
      </c>
      <c r="J592" s="24">
        <v>0.03</v>
      </c>
      <c r="K592" s="24">
        <v>0.03</v>
      </c>
      <c r="L592" s="24">
        <v>2.2316242986967102E-2</v>
      </c>
      <c r="M592" s="24">
        <v>0.04</v>
      </c>
      <c r="N592" s="24">
        <v>0.03</v>
      </c>
      <c r="O592" s="24">
        <v>0.03</v>
      </c>
      <c r="P592" s="223">
        <v>0.04</v>
      </c>
      <c r="Q592" s="24">
        <v>0.03</v>
      </c>
      <c r="R592" s="203"/>
      <c r="S592" s="204"/>
      <c r="T592" s="204"/>
      <c r="U592" s="204"/>
      <c r="V592" s="204"/>
      <c r="W592" s="204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56"/>
    </row>
    <row r="593" spans="1:65">
      <c r="A593" s="30"/>
      <c r="B593" s="20" t="s">
        <v>260</v>
      </c>
      <c r="C593" s="12"/>
      <c r="D593" s="214">
        <v>3.8807500000000002E-2</v>
      </c>
      <c r="E593" s="214">
        <v>3.4220447828112843E-2</v>
      </c>
      <c r="F593" s="214">
        <v>4.2333333333333334E-2</v>
      </c>
      <c r="G593" s="214">
        <v>0.03</v>
      </c>
      <c r="H593" s="214">
        <v>3.1666666666666669E-2</v>
      </c>
      <c r="I593" s="214">
        <v>0.04</v>
      </c>
      <c r="J593" s="214">
        <v>0.03</v>
      </c>
      <c r="K593" s="214">
        <v>0.03</v>
      </c>
      <c r="L593" s="214">
        <v>2.3799238555445731E-2</v>
      </c>
      <c r="M593" s="214">
        <v>0.04</v>
      </c>
      <c r="N593" s="214">
        <v>0.03</v>
      </c>
      <c r="O593" s="214">
        <v>0.03</v>
      </c>
      <c r="P593" s="214">
        <v>4.1666666666666664E-2</v>
      </c>
      <c r="Q593" s="214">
        <v>0.03</v>
      </c>
      <c r="R593" s="203"/>
      <c r="S593" s="204"/>
      <c r="T593" s="204"/>
      <c r="U593" s="204"/>
      <c r="V593" s="204"/>
      <c r="W593" s="204"/>
      <c r="X593" s="204"/>
      <c r="Y593" s="204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56"/>
    </row>
    <row r="594" spans="1:65">
      <c r="A594" s="30"/>
      <c r="B594" s="3" t="s">
        <v>261</v>
      </c>
      <c r="C594" s="29"/>
      <c r="D594" s="24">
        <v>3.8645800000000001E-2</v>
      </c>
      <c r="E594" s="24">
        <v>3.4207577904679987E-2</v>
      </c>
      <c r="F594" s="24">
        <v>4.2000000000000003E-2</v>
      </c>
      <c r="G594" s="24">
        <v>0.03</v>
      </c>
      <c r="H594" s="24">
        <v>0.03</v>
      </c>
      <c r="I594" s="24">
        <v>0.04</v>
      </c>
      <c r="J594" s="24">
        <v>0.03</v>
      </c>
      <c r="K594" s="24">
        <v>0.03</v>
      </c>
      <c r="L594" s="24">
        <v>2.396128243690835E-2</v>
      </c>
      <c r="M594" s="24">
        <v>0.04</v>
      </c>
      <c r="N594" s="24">
        <v>0.03</v>
      </c>
      <c r="O594" s="24">
        <v>0.03</v>
      </c>
      <c r="P594" s="24">
        <v>0.04</v>
      </c>
      <c r="Q594" s="24">
        <v>0.03</v>
      </c>
      <c r="R594" s="203"/>
      <c r="S594" s="204"/>
      <c r="T594" s="204"/>
      <c r="U594" s="204"/>
      <c r="V594" s="204"/>
      <c r="W594" s="204"/>
      <c r="X594" s="204"/>
      <c r="Y594" s="204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56"/>
    </row>
    <row r="595" spans="1:65">
      <c r="A595" s="30"/>
      <c r="B595" s="3" t="s">
        <v>262</v>
      </c>
      <c r="C595" s="29"/>
      <c r="D595" s="24">
        <v>1.6854846495889535E-3</v>
      </c>
      <c r="E595" s="24">
        <v>2.5421688836514466E-4</v>
      </c>
      <c r="F595" s="24">
        <v>1.0327955589886422E-3</v>
      </c>
      <c r="G595" s="24">
        <v>0</v>
      </c>
      <c r="H595" s="24">
        <v>4.0824829046386315E-3</v>
      </c>
      <c r="I595" s="24">
        <v>0</v>
      </c>
      <c r="J595" s="24">
        <v>0</v>
      </c>
      <c r="K595" s="24">
        <v>0</v>
      </c>
      <c r="L595" s="24">
        <v>1.1995316306612029E-3</v>
      </c>
      <c r="M595" s="24">
        <v>0</v>
      </c>
      <c r="N595" s="24">
        <v>0</v>
      </c>
      <c r="O595" s="24">
        <v>0</v>
      </c>
      <c r="P595" s="24">
        <v>4.0824829046386306E-3</v>
      </c>
      <c r="Q595" s="24">
        <v>0</v>
      </c>
      <c r="R595" s="203"/>
      <c r="S595" s="204"/>
      <c r="T595" s="204"/>
      <c r="U595" s="204"/>
      <c r="V595" s="204"/>
      <c r="W595" s="204"/>
      <c r="X595" s="204"/>
      <c r="Y595" s="204"/>
      <c r="Z595" s="204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56"/>
    </row>
    <row r="596" spans="1:65">
      <c r="A596" s="30"/>
      <c r="B596" s="3" t="s">
        <v>86</v>
      </c>
      <c r="C596" s="29"/>
      <c r="D596" s="13">
        <v>4.3431930672909964E-2</v>
      </c>
      <c r="E596" s="13">
        <v>7.4288007463274618E-3</v>
      </c>
      <c r="F596" s="13">
        <v>2.4396745487920684E-2</v>
      </c>
      <c r="G596" s="13">
        <v>0</v>
      </c>
      <c r="H596" s="13">
        <v>0.12892051277806205</v>
      </c>
      <c r="I596" s="13">
        <v>0</v>
      </c>
      <c r="J596" s="13">
        <v>0</v>
      </c>
      <c r="K596" s="13">
        <v>0</v>
      </c>
      <c r="L596" s="13">
        <v>5.0402101221289984E-2</v>
      </c>
      <c r="M596" s="13">
        <v>0</v>
      </c>
      <c r="N596" s="13">
        <v>0</v>
      </c>
      <c r="O596" s="13">
        <v>0</v>
      </c>
      <c r="P596" s="13">
        <v>9.7979589711327142E-2</v>
      </c>
      <c r="Q596" s="13">
        <v>0</v>
      </c>
      <c r="R596" s="15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263</v>
      </c>
      <c r="C597" s="29"/>
      <c r="D597" s="13">
        <v>0.19870622493425838</v>
      </c>
      <c r="E597" s="13">
        <v>5.7018973950831331E-2</v>
      </c>
      <c r="F597" s="13">
        <v>0.30761399700788772</v>
      </c>
      <c r="G597" s="13">
        <v>-7.3344411569213452E-2</v>
      </c>
      <c r="H597" s="13">
        <v>-2.1863545545280805E-2</v>
      </c>
      <c r="I597" s="13">
        <v>0.23554078457438221</v>
      </c>
      <c r="J597" s="13">
        <v>-7.3344411569213452E-2</v>
      </c>
      <c r="K597" s="13">
        <v>-7.3344411569213452E-2</v>
      </c>
      <c r="L597" s="13">
        <v>-0.26487675307329239</v>
      </c>
      <c r="M597" s="13">
        <v>0.23554078457438221</v>
      </c>
      <c r="N597" s="13">
        <v>-7.3344411569213452E-2</v>
      </c>
      <c r="O597" s="13">
        <v>-7.3344411569213452E-2</v>
      </c>
      <c r="P597" s="13">
        <v>0.28702165059831453</v>
      </c>
      <c r="Q597" s="13">
        <v>-7.3344411569213452E-2</v>
      </c>
      <c r="R597" s="15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264</v>
      </c>
      <c r="C598" s="47"/>
      <c r="D598" s="45">
        <v>2.5499999999999998</v>
      </c>
      <c r="E598" s="45">
        <v>1.08</v>
      </c>
      <c r="F598" s="45">
        <v>3.67</v>
      </c>
      <c r="G598" s="45">
        <v>0.27</v>
      </c>
      <c r="H598" s="45">
        <v>0.27</v>
      </c>
      <c r="I598" s="45">
        <v>2.93</v>
      </c>
      <c r="J598" s="45">
        <v>0.27</v>
      </c>
      <c r="K598" s="45">
        <v>0.27</v>
      </c>
      <c r="L598" s="45">
        <v>2.25</v>
      </c>
      <c r="M598" s="45">
        <v>2.93</v>
      </c>
      <c r="N598" s="45">
        <v>0.27</v>
      </c>
      <c r="O598" s="45">
        <v>0.27</v>
      </c>
      <c r="P598" s="45">
        <v>3.46</v>
      </c>
      <c r="Q598" s="45">
        <v>0.27</v>
      </c>
      <c r="R598" s="15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BM599" s="55"/>
    </row>
    <row r="600" spans="1:65" ht="15">
      <c r="B600" s="8" t="s">
        <v>634</v>
      </c>
      <c r="BM600" s="28" t="s">
        <v>287</v>
      </c>
    </row>
    <row r="601" spans="1:65" ht="15">
      <c r="A601" s="25" t="s">
        <v>29</v>
      </c>
      <c r="B601" s="18" t="s">
        <v>112</v>
      </c>
      <c r="C601" s="15" t="s">
        <v>113</v>
      </c>
      <c r="D601" s="16" t="s">
        <v>227</v>
      </c>
      <c r="E601" s="17" t="s">
        <v>227</v>
      </c>
      <c r="F601" s="17" t="s">
        <v>227</v>
      </c>
      <c r="G601" s="17" t="s">
        <v>227</v>
      </c>
      <c r="H601" s="17" t="s">
        <v>227</v>
      </c>
      <c r="I601" s="17" t="s">
        <v>227</v>
      </c>
      <c r="J601" s="17" t="s">
        <v>227</v>
      </c>
      <c r="K601" s="17" t="s">
        <v>227</v>
      </c>
      <c r="L601" s="17" t="s">
        <v>227</v>
      </c>
      <c r="M601" s="17" t="s">
        <v>227</v>
      </c>
      <c r="N601" s="17" t="s">
        <v>227</v>
      </c>
      <c r="O601" s="17" t="s">
        <v>227</v>
      </c>
      <c r="P601" s="17" t="s">
        <v>227</v>
      </c>
      <c r="Q601" s="15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228</v>
      </c>
      <c r="C602" s="9" t="s">
        <v>228</v>
      </c>
      <c r="D602" s="151" t="s">
        <v>233</v>
      </c>
      <c r="E602" s="152" t="s">
        <v>234</v>
      </c>
      <c r="F602" s="152" t="s">
        <v>237</v>
      </c>
      <c r="G602" s="152" t="s">
        <v>238</v>
      </c>
      <c r="H602" s="152" t="s">
        <v>239</v>
      </c>
      <c r="I602" s="152" t="s">
        <v>240</v>
      </c>
      <c r="J602" s="152" t="s">
        <v>280</v>
      </c>
      <c r="K602" s="152" t="s">
        <v>243</v>
      </c>
      <c r="L602" s="152" t="s">
        <v>244</v>
      </c>
      <c r="M602" s="152" t="s">
        <v>245</v>
      </c>
      <c r="N602" s="152" t="s">
        <v>248</v>
      </c>
      <c r="O602" s="152" t="s">
        <v>250</v>
      </c>
      <c r="P602" s="152" t="s">
        <v>251</v>
      </c>
      <c r="Q602" s="15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281</v>
      </c>
      <c r="E603" s="11" t="s">
        <v>321</v>
      </c>
      <c r="F603" s="11" t="s">
        <v>281</v>
      </c>
      <c r="G603" s="11" t="s">
        <v>281</v>
      </c>
      <c r="H603" s="11" t="s">
        <v>281</v>
      </c>
      <c r="I603" s="11" t="s">
        <v>281</v>
      </c>
      <c r="J603" s="11" t="s">
        <v>281</v>
      </c>
      <c r="K603" s="11" t="s">
        <v>281</v>
      </c>
      <c r="L603" s="11" t="s">
        <v>321</v>
      </c>
      <c r="M603" s="11" t="s">
        <v>321</v>
      </c>
      <c r="N603" s="11" t="s">
        <v>281</v>
      </c>
      <c r="O603" s="11" t="s">
        <v>321</v>
      </c>
      <c r="P603" s="11" t="s">
        <v>321</v>
      </c>
      <c r="Q603" s="15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9"/>
      <c r="C604" s="9"/>
      <c r="D604" s="26" t="s">
        <v>323</v>
      </c>
      <c r="E604" s="26" t="s">
        <v>324</v>
      </c>
      <c r="F604" s="26" t="s">
        <v>324</v>
      </c>
      <c r="G604" s="26" t="s">
        <v>324</v>
      </c>
      <c r="H604" s="26" t="s">
        <v>324</v>
      </c>
      <c r="I604" s="26" t="s">
        <v>324</v>
      </c>
      <c r="J604" s="26" t="s">
        <v>324</v>
      </c>
      <c r="K604" s="26" t="s">
        <v>325</v>
      </c>
      <c r="L604" s="26" t="s">
        <v>325</v>
      </c>
      <c r="M604" s="26" t="s">
        <v>305</v>
      </c>
      <c r="N604" s="26" t="s">
        <v>325</v>
      </c>
      <c r="O604" s="26" t="s">
        <v>305</v>
      </c>
      <c r="P604" s="26" t="s">
        <v>324</v>
      </c>
      <c r="Q604" s="15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22">
        <v>0.36847903010012051</v>
      </c>
      <c r="E605" s="147" t="s">
        <v>107</v>
      </c>
      <c r="F605" s="22">
        <v>0.92</v>
      </c>
      <c r="G605" s="154">
        <v>0.68</v>
      </c>
      <c r="H605" s="22">
        <v>0.77</v>
      </c>
      <c r="I605" s="22">
        <v>1.1200000000000001</v>
      </c>
      <c r="J605" s="22">
        <v>0.69</v>
      </c>
      <c r="K605" s="22">
        <v>4.9308192304525197E-2</v>
      </c>
      <c r="L605" s="22">
        <v>0.6</v>
      </c>
      <c r="M605" s="22">
        <v>0.45</v>
      </c>
      <c r="N605" s="147">
        <v>14.7</v>
      </c>
      <c r="O605" s="22">
        <v>0.8</v>
      </c>
      <c r="P605" s="22">
        <v>0.49</v>
      </c>
      <c r="Q605" s="15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>
        <v>1</v>
      </c>
      <c r="C606" s="9">
        <v>2</v>
      </c>
      <c r="D606" s="11">
        <v>0.36586975588153403</v>
      </c>
      <c r="E606" s="148" t="s">
        <v>107</v>
      </c>
      <c r="F606" s="11">
        <v>1.04</v>
      </c>
      <c r="G606" s="11">
        <v>0.77</v>
      </c>
      <c r="H606" s="11">
        <v>0.94</v>
      </c>
      <c r="I606" s="11">
        <v>1.1499999999999999</v>
      </c>
      <c r="J606" s="11">
        <v>0.83</v>
      </c>
      <c r="K606" s="11">
        <v>5.4455511645936698E-2</v>
      </c>
      <c r="L606" s="11">
        <v>0.5</v>
      </c>
      <c r="M606" s="11">
        <v>0.43</v>
      </c>
      <c r="N606" s="148">
        <v>14.5</v>
      </c>
      <c r="O606" s="11">
        <v>0.8</v>
      </c>
      <c r="P606" s="11">
        <v>0.47</v>
      </c>
      <c r="Q606" s="15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23</v>
      </c>
    </row>
    <row r="607" spans="1:65">
      <c r="A607" s="30"/>
      <c r="B607" s="19">
        <v>1</v>
      </c>
      <c r="C607" s="9">
        <v>3</v>
      </c>
      <c r="D607" s="11">
        <v>0.38484102438266099</v>
      </c>
      <c r="E607" s="148" t="s">
        <v>107</v>
      </c>
      <c r="F607" s="11">
        <v>0.84</v>
      </c>
      <c r="G607" s="11">
        <v>0.78</v>
      </c>
      <c r="H607" s="11">
        <v>0.61</v>
      </c>
      <c r="I607" s="11">
        <v>1.1000000000000001</v>
      </c>
      <c r="J607" s="11">
        <v>0.8</v>
      </c>
      <c r="K607" s="11">
        <v>2.8251680439949901E-2</v>
      </c>
      <c r="L607" s="11">
        <v>0.5</v>
      </c>
      <c r="M607" s="11">
        <v>0.46</v>
      </c>
      <c r="N607" s="148">
        <v>14.2</v>
      </c>
      <c r="O607" s="11">
        <v>0.8</v>
      </c>
      <c r="P607" s="11">
        <v>0.48</v>
      </c>
      <c r="Q607" s="15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16</v>
      </c>
    </row>
    <row r="608" spans="1:65">
      <c r="A608" s="30"/>
      <c r="B608" s="19">
        <v>1</v>
      </c>
      <c r="C608" s="9">
        <v>4</v>
      </c>
      <c r="D608" s="11">
        <v>0.38907268901716713</v>
      </c>
      <c r="E608" s="148" t="s">
        <v>107</v>
      </c>
      <c r="F608" s="11">
        <v>0.9900000000000001</v>
      </c>
      <c r="G608" s="11">
        <v>0.8</v>
      </c>
      <c r="H608" s="11">
        <v>0.84</v>
      </c>
      <c r="I608" s="11">
        <v>1.1200000000000001</v>
      </c>
      <c r="J608" s="11">
        <v>0.77</v>
      </c>
      <c r="K608" s="11">
        <v>5.8134632733030801E-2</v>
      </c>
      <c r="L608" s="11">
        <v>0.5</v>
      </c>
      <c r="M608" s="11">
        <v>0.4</v>
      </c>
      <c r="N608" s="148">
        <v>14.9</v>
      </c>
      <c r="O608" s="11">
        <v>0.8</v>
      </c>
      <c r="P608" s="11">
        <v>0.5</v>
      </c>
      <c r="Q608" s="15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0.64327157152094505</v>
      </c>
    </row>
    <row r="609" spans="1:65">
      <c r="A609" s="30"/>
      <c r="B609" s="19">
        <v>1</v>
      </c>
      <c r="C609" s="9">
        <v>5</v>
      </c>
      <c r="D609" s="11">
        <v>0.35822654553523819</v>
      </c>
      <c r="E609" s="148" t="s">
        <v>107</v>
      </c>
      <c r="F609" s="11">
        <v>0.89</v>
      </c>
      <c r="G609" s="11">
        <v>0.78</v>
      </c>
      <c r="H609" s="11">
        <v>0.84</v>
      </c>
      <c r="I609" s="11">
        <v>1.1200000000000001</v>
      </c>
      <c r="J609" s="11">
        <v>0.84</v>
      </c>
      <c r="K609" s="11">
        <v>5.2859084415610803E-2</v>
      </c>
      <c r="L609" s="11">
        <v>0.5</v>
      </c>
      <c r="M609" s="11">
        <v>0.41</v>
      </c>
      <c r="N609" s="148">
        <v>14.3</v>
      </c>
      <c r="O609" s="11">
        <v>0.8</v>
      </c>
      <c r="P609" s="11">
        <v>0.47</v>
      </c>
      <c r="Q609" s="15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45</v>
      </c>
    </row>
    <row r="610" spans="1:65">
      <c r="A610" s="30"/>
      <c r="B610" s="19">
        <v>1</v>
      </c>
      <c r="C610" s="9">
        <v>6</v>
      </c>
      <c r="D610" s="11">
        <v>0.39782375361881223</v>
      </c>
      <c r="E610" s="148" t="s">
        <v>107</v>
      </c>
      <c r="F610" s="11">
        <v>1</v>
      </c>
      <c r="G610" s="11">
        <v>0.77</v>
      </c>
      <c r="H610" s="11">
        <v>0.61</v>
      </c>
      <c r="I610" s="11">
        <v>1.1200000000000001</v>
      </c>
      <c r="J610" s="11">
        <v>0.92</v>
      </c>
      <c r="K610" s="149">
        <v>9.7789488692189896E-2</v>
      </c>
      <c r="L610" s="11">
        <v>0.5</v>
      </c>
      <c r="M610" s="11">
        <v>0.4</v>
      </c>
      <c r="N610" s="148">
        <v>14.4</v>
      </c>
      <c r="O610" s="11">
        <v>0.8</v>
      </c>
      <c r="P610" s="11">
        <v>0.49</v>
      </c>
      <c r="Q610" s="15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20" t="s">
        <v>260</v>
      </c>
      <c r="C611" s="12"/>
      <c r="D611" s="23">
        <v>0.37738546642258886</v>
      </c>
      <c r="E611" s="23" t="s">
        <v>661</v>
      </c>
      <c r="F611" s="23">
        <v>0.94666666666666666</v>
      </c>
      <c r="G611" s="23">
        <v>0.76333333333333331</v>
      </c>
      <c r="H611" s="23">
        <v>0.7683333333333332</v>
      </c>
      <c r="I611" s="23">
        <v>1.1216666666666668</v>
      </c>
      <c r="J611" s="23">
        <v>0.80833333333333346</v>
      </c>
      <c r="K611" s="23">
        <v>5.6799765038540541E-2</v>
      </c>
      <c r="L611" s="23">
        <v>0.51666666666666672</v>
      </c>
      <c r="M611" s="23">
        <v>0.42500000000000004</v>
      </c>
      <c r="N611" s="23">
        <v>14.5</v>
      </c>
      <c r="O611" s="23">
        <v>0.79999999999999993</v>
      </c>
      <c r="P611" s="23">
        <v>0.48333333333333339</v>
      </c>
      <c r="Q611" s="15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261</v>
      </c>
      <c r="C612" s="29"/>
      <c r="D612" s="11">
        <v>0.37666002724139075</v>
      </c>
      <c r="E612" s="11" t="s">
        <v>661</v>
      </c>
      <c r="F612" s="11">
        <v>0.95500000000000007</v>
      </c>
      <c r="G612" s="11">
        <v>0.77500000000000002</v>
      </c>
      <c r="H612" s="11">
        <v>0.80499999999999994</v>
      </c>
      <c r="I612" s="11">
        <v>1.1200000000000001</v>
      </c>
      <c r="J612" s="11">
        <v>0.81499999999999995</v>
      </c>
      <c r="K612" s="11">
        <v>5.3657298030773751E-2</v>
      </c>
      <c r="L612" s="11">
        <v>0.5</v>
      </c>
      <c r="M612" s="11">
        <v>0.42</v>
      </c>
      <c r="N612" s="11">
        <v>14.45</v>
      </c>
      <c r="O612" s="11">
        <v>0.8</v>
      </c>
      <c r="P612" s="11">
        <v>0.48499999999999999</v>
      </c>
      <c r="Q612" s="15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262</v>
      </c>
      <c r="C613" s="29"/>
      <c r="D613" s="24">
        <v>1.5420120277000631E-2</v>
      </c>
      <c r="E613" s="24" t="s">
        <v>661</v>
      </c>
      <c r="F613" s="24">
        <v>7.5806771905065781E-2</v>
      </c>
      <c r="G613" s="24">
        <v>4.2268979957726278E-2</v>
      </c>
      <c r="H613" s="24">
        <v>0.13407709225168496</v>
      </c>
      <c r="I613" s="24">
        <v>1.602081978759716E-2</v>
      </c>
      <c r="J613" s="24">
        <v>7.6789756261279207E-2</v>
      </c>
      <c r="K613" s="24">
        <v>2.2689559717995147E-2</v>
      </c>
      <c r="L613" s="24">
        <v>4.0824829046386291E-2</v>
      </c>
      <c r="M613" s="24">
        <v>2.5884358211089569E-2</v>
      </c>
      <c r="N613" s="24">
        <v>0.26076809620810598</v>
      </c>
      <c r="O613" s="24">
        <v>1.2161883888976234E-16</v>
      </c>
      <c r="P613" s="24">
        <v>1.2110601416389978E-2</v>
      </c>
      <c r="Q613" s="15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86</v>
      </c>
      <c r="C614" s="29"/>
      <c r="D614" s="13">
        <v>4.0860397786843979E-2</v>
      </c>
      <c r="E614" s="13" t="s">
        <v>661</v>
      </c>
      <c r="F614" s="13">
        <v>8.00775759560554E-2</v>
      </c>
      <c r="G614" s="13">
        <v>5.5374209551606483E-2</v>
      </c>
      <c r="H614" s="13">
        <v>0.17450380770284379</v>
      </c>
      <c r="I614" s="13">
        <v>1.4283048844811731E-2</v>
      </c>
      <c r="J614" s="13">
        <v>9.4997636611891784E-2</v>
      </c>
      <c r="K614" s="13">
        <v>0.39946573199025598</v>
      </c>
      <c r="L614" s="13">
        <v>7.9015798154296032E-2</v>
      </c>
      <c r="M614" s="13">
        <v>6.0904372261387216E-2</v>
      </c>
      <c r="N614" s="13">
        <v>1.798400663504179E-2</v>
      </c>
      <c r="O614" s="13">
        <v>1.5202354861220294E-16</v>
      </c>
      <c r="P614" s="13">
        <v>2.5056416723565469E-2</v>
      </c>
      <c r="Q614" s="15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263</v>
      </c>
      <c r="C615" s="29"/>
      <c r="D615" s="13">
        <v>-0.41333414512582556</v>
      </c>
      <c r="E615" s="13" t="s">
        <v>661</v>
      </c>
      <c r="F615" s="13">
        <v>0.47164387263123908</v>
      </c>
      <c r="G615" s="13">
        <v>0.18664241842448503</v>
      </c>
      <c r="H615" s="13">
        <v>0.19441518535739633</v>
      </c>
      <c r="I615" s="13">
        <v>0.7436907152831409</v>
      </c>
      <c r="J615" s="13">
        <v>0.25659732082068842</v>
      </c>
      <c r="K615" s="13">
        <v>-0.9117017329022582</v>
      </c>
      <c r="L615" s="13">
        <v>-0.19681408359914765</v>
      </c>
      <c r="M615" s="13">
        <v>-0.33931481070252467</v>
      </c>
      <c r="N615" s="13">
        <v>21.541024105443274</v>
      </c>
      <c r="O615" s="13">
        <v>0.24364270926583576</v>
      </c>
      <c r="P615" s="13">
        <v>-0.24863252981855744</v>
      </c>
      <c r="Q615" s="15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264</v>
      </c>
      <c r="C616" s="47"/>
      <c r="D616" s="45">
        <v>0.93</v>
      </c>
      <c r="E616" s="45">
        <v>1.72</v>
      </c>
      <c r="F616" s="45">
        <v>0.44</v>
      </c>
      <c r="G616" s="45">
        <v>0</v>
      </c>
      <c r="H616" s="45">
        <v>0.01</v>
      </c>
      <c r="I616" s="45">
        <v>0.86</v>
      </c>
      <c r="J616" s="45">
        <v>0.11</v>
      </c>
      <c r="K616" s="45">
        <v>1.7</v>
      </c>
      <c r="L616" s="45">
        <v>0.59</v>
      </c>
      <c r="M616" s="45">
        <v>0.81</v>
      </c>
      <c r="N616" s="45">
        <v>33.08</v>
      </c>
      <c r="O616" s="45">
        <v>0.09</v>
      </c>
      <c r="P616" s="45">
        <v>0.67</v>
      </c>
      <c r="Q616" s="15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BM617" s="55"/>
    </row>
    <row r="618" spans="1:65" ht="15">
      <c r="B618" s="8" t="s">
        <v>635</v>
      </c>
      <c r="BM618" s="28" t="s">
        <v>287</v>
      </c>
    </row>
    <row r="619" spans="1:65" ht="15">
      <c r="A619" s="25" t="s">
        <v>31</v>
      </c>
      <c r="B619" s="18" t="s">
        <v>112</v>
      </c>
      <c r="C619" s="15" t="s">
        <v>113</v>
      </c>
      <c r="D619" s="16" t="s">
        <v>227</v>
      </c>
      <c r="E619" s="17" t="s">
        <v>227</v>
      </c>
      <c r="F619" s="15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</v>
      </c>
    </row>
    <row r="620" spans="1:65">
      <c r="A620" s="30"/>
      <c r="B620" s="19" t="s">
        <v>228</v>
      </c>
      <c r="C620" s="9" t="s">
        <v>228</v>
      </c>
      <c r="D620" s="151" t="s">
        <v>233</v>
      </c>
      <c r="E620" s="152" t="s">
        <v>234</v>
      </c>
      <c r="F620" s="15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 t="s">
        <v>3</v>
      </c>
    </row>
    <row r="621" spans="1:65">
      <c r="A621" s="30"/>
      <c r="B621" s="19"/>
      <c r="C621" s="9"/>
      <c r="D621" s="10" t="s">
        <v>281</v>
      </c>
      <c r="E621" s="11" t="s">
        <v>321</v>
      </c>
      <c r="F621" s="15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/>
      <c r="C622" s="9"/>
      <c r="D622" s="26" t="s">
        <v>323</v>
      </c>
      <c r="E622" s="26" t="s">
        <v>324</v>
      </c>
      <c r="F622" s="15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8">
        <v>1</v>
      </c>
      <c r="C623" s="14">
        <v>1</v>
      </c>
      <c r="D623" s="215">
        <v>23.399482351944535</v>
      </c>
      <c r="E623" s="215">
        <v>19.5</v>
      </c>
      <c r="F623" s="216"/>
      <c r="G623" s="217"/>
      <c r="H623" s="217"/>
      <c r="I623" s="217"/>
      <c r="J623" s="217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  <c r="AL623" s="217"/>
      <c r="AM623" s="217"/>
      <c r="AN623" s="217"/>
      <c r="AO623" s="217"/>
      <c r="AP623" s="217"/>
      <c r="AQ623" s="217"/>
      <c r="AR623" s="217"/>
      <c r="AS623" s="217"/>
      <c r="AT623" s="217"/>
      <c r="AU623" s="217"/>
      <c r="AV623" s="217"/>
      <c r="AW623" s="217"/>
      <c r="AX623" s="217"/>
      <c r="AY623" s="217"/>
      <c r="AZ623" s="217"/>
      <c r="BA623" s="217"/>
      <c r="BB623" s="217"/>
      <c r="BC623" s="217"/>
      <c r="BD623" s="217"/>
      <c r="BE623" s="217"/>
      <c r="BF623" s="217"/>
      <c r="BG623" s="217"/>
      <c r="BH623" s="217"/>
      <c r="BI623" s="217"/>
      <c r="BJ623" s="217"/>
      <c r="BK623" s="217"/>
      <c r="BL623" s="217"/>
      <c r="BM623" s="218">
        <v>1</v>
      </c>
    </row>
    <row r="624" spans="1:65">
      <c r="A624" s="30"/>
      <c r="B624" s="19">
        <v>1</v>
      </c>
      <c r="C624" s="9">
        <v>2</v>
      </c>
      <c r="D624" s="219">
        <v>22.752956899796317</v>
      </c>
      <c r="E624" s="219">
        <v>19.399999999999999</v>
      </c>
      <c r="F624" s="216"/>
      <c r="G624" s="217"/>
      <c r="H624" s="217"/>
      <c r="I624" s="217"/>
      <c r="J624" s="217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  <c r="AL624" s="217"/>
      <c r="AM624" s="217"/>
      <c r="AN624" s="217"/>
      <c r="AO624" s="217"/>
      <c r="AP624" s="217"/>
      <c r="AQ624" s="217"/>
      <c r="AR624" s="217"/>
      <c r="AS624" s="217"/>
      <c r="AT624" s="217"/>
      <c r="AU624" s="217"/>
      <c r="AV624" s="217"/>
      <c r="AW624" s="217"/>
      <c r="AX624" s="217"/>
      <c r="AY624" s="217"/>
      <c r="AZ624" s="217"/>
      <c r="BA624" s="217"/>
      <c r="BB624" s="217"/>
      <c r="BC624" s="217"/>
      <c r="BD624" s="217"/>
      <c r="BE624" s="217"/>
      <c r="BF624" s="217"/>
      <c r="BG624" s="217"/>
      <c r="BH624" s="217"/>
      <c r="BI624" s="217"/>
      <c r="BJ624" s="217"/>
      <c r="BK624" s="217"/>
      <c r="BL624" s="217"/>
      <c r="BM624" s="218">
        <v>24</v>
      </c>
    </row>
    <row r="625" spans="1:65">
      <c r="A625" s="30"/>
      <c r="B625" s="19">
        <v>1</v>
      </c>
      <c r="C625" s="9">
        <v>3</v>
      </c>
      <c r="D625" s="219">
        <v>24.038762396364433</v>
      </c>
      <c r="E625" s="219">
        <v>21.4</v>
      </c>
      <c r="F625" s="216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  <c r="AL625" s="217"/>
      <c r="AM625" s="217"/>
      <c r="AN625" s="217"/>
      <c r="AO625" s="217"/>
      <c r="AP625" s="217"/>
      <c r="AQ625" s="217"/>
      <c r="AR625" s="217"/>
      <c r="AS625" s="217"/>
      <c r="AT625" s="217"/>
      <c r="AU625" s="217"/>
      <c r="AV625" s="217"/>
      <c r="AW625" s="217"/>
      <c r="AX625" s="217"/>
      <c r="AY625" s="217"/>
      <c r="AZ625" s="217"/>
      <c r="BA625" s="217"/>
      <c r="BB625" s="217"/>
      <c r="BC625" s="217"/>
      <c r="BD625" s="217"/>
      <c r="BE625" s="217"/>
      <c r="BF625" s="217"/>
      <c r="BG625" s="217"/>
      <c r="BH625" s="217"/>
      <c r="BI625" s="217"/>
      <c r="BJ625" s="217"/>
      <c r="BK625" s="217"/>
      <c r="BL625" s="217"/>
      <c r="BM625" s="218">
        <v>16</v>
      </c>
    </row>
    <row r="626" spans="1:65">
      <c r="A626" s="30"/>
      <c r="B626" s="19">
        <v>1</v>
      </c>
      <c r="C626" s="9">
        <v>4</v>
      </c>
      <c r="D626" s="219">
        <v>23.635252593425729</v>
      </c>
      <c r="E626" s="219">
        <v>21.7</v>
      </c>
      <c r="F626" s="216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  <c r="AV626" s="217"/>
      <c r="AW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J626" s="217"/>
      <c r="BK626" s="217"/>
      <c r="BL626" s="217"/>
      <c r="BM626" s="218">
        <v>21.851336465706598</v>
      </c>
    </row>
    <row r="627" spans="1:65">
      <c r="A627" s="30"/>
      <c r="B627" s="19">
        <v>1</v>
      </c>
      <c r="C627" s="9">
        <v>5</v>
      </c>
      <c r="D627" s="219">
        <v>23.089251541799847</v>
      </c>
      <c r="E627" s="219">
        <v>19.399999999999999</v>
      </c>
      <c r="F627" s="216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18">
        <v>46</v>
      </c>
    </row>
    <row r="628" spans="1:65">
      <c r="A628" s="30"/>
      <c r="B628" s="19">
        <v>1</v>
      </c>
      <c r="C628" s="9">
        <v>6</v>
      </c>
      <c r="D628" s="219">
        <v>23.600331805148215</v>
      </c>
      <c r="E628" s="219">
        <v>20.3</v>
      </c>
      <c r="F628" s="216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20"/>
    </row>
    <row r="629" spans="1:65">
      <c r="A629" s="30"/>
      <c r="B629" s="20" t="s">
        <v>260</v>
      </c>
      <c r="C629" s="12"/>
      <c r="D629" s="221">
        <v>23.419339598079844</v>
      </c>
      <c r="E629" s="221">
        <v>20.283333333333335</v>
      </c>
      <c r="F629" s="216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20"/>
    </row>
    <row r="630" spans="1:65">
      <c r="A630" s="30"/>
      <c r="B630" s="3" t="s">
        <v>261</v>
      </c>
      <c r="C630" s="29"/>
      <c r="D630" s="219">
        <v>23.499907078546375</v>
      </c>
      <c r="E630" s="219">
        <v>19.899999999999999</v>
      </c>
      <c r="F630" s="216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20"/>
    </row>
    <row r="631" spans="1:65">
      <c r="A631" s="30"/>
      <c r="B631" s="3" t="s">
        <v>262</v>
      </c>
      <c r="C631" s="29"/>
      <c r="D631" s="219">
        <v>0.45088347481535462</v>
      </c>
      <c r="E631" s="219">
        <v>1.0419532938988516</v>
      </c>
      <c r="F631" s="216"/>
      <c r="G631" s="217"/>
      <c r="H631" s="217"/>
      <c r="I631" s="217"/>
      <c r="J631" s="217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20"/>
    </row>
    <row r="632" spans="1:65">
      <c r="A632" s="30"/>
      <c r="B632" s="3" t="s">
        <v>86</v>
      </c>
      <c r="C632" s="29"/>
      <c r="D632" s="13">
        <v>1.9252612693328151E-2</v>
      </c>
      <c r="E632" s="13">
        <v>5.1369924103476655E-2</v>
      </c>
      <c r="F632" s="15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263</v>
      </c>
      <c r="C633" s="29"/>
      <c r="D633" s="13">
        <v>7.1757767989800714E-2</v>
      </c>
      <c r="E633" s="13">
        <v>-7.1757767989801491E-2</v>
      </c>
      <c r="F633" s="15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46" t="s">
        <v>264</v>
      </c>
      <c r="C634" s="47"/>
      <c r="D634" s="45">
        <v>0.67</v>
      </c>
      <c r="E634" s="45">
        <v>0.67</v>
      </c>
      <c r="F634" s="15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B635" s="31"/>
      <c r="C635" s="20"/>
      <c r="D635" s="20"/>
      <c r="E635" s="20"/>
      <c r="BM635" s="55"/>
    </row>
    <row r="636" spans="1:65" ht="15">
      <c r="B636" s="8" t="s">
        <v>636</v>
      </c>
      <c r="BM636" s="28" t="s">
        <v>67</v>
      </c>
    </row>
    <row r="637" spans="1:65" ht="15">
      <c r="A637" s="25" t="s">
        <v>34</v>
      </c>
      <c r="B637" s="18" t="s">
        <v>112</v>
      </c>
      <c r="C637" s="15" t="s">
        <v>113</v>
      </c>
      <c r="D637" s="16" t="s">
        <v>227</v>
      </c>
      <c r="E637" s="17" t="s">
        <v>227</v>
      </c>
      <c r="F637" s="17" t="s">
        <v>227</v>
      </c>
      <c r="G637" s="17" t="s">
        <v>227</v>
      </c>
      <c r="H637" s="17" t="s">
        <v>227</v>
      </c>
      <c r="I637" s="17" t="s">
        <v>227</v>
      </c>
      <c r="J637" s="17" t="s">
        <v>227</v>
      </c>
      <c r="K637" s="17" t="s">
        <v>227</v>
      </c>
      <c r="L637" s="17" t="s">
        <v>227</v>
      </c>
      <c r="M637" s="17" t="s">
        <v>227</v>
      </c>
      <c r="N637" s="17" t="s">
        <v>227</v>
      </c>
      <c r="O637" s="17" t="s">
        <v>227</v>
      </c>
      <c r="P637" s="17" t="s">
        <v>227</v>
      </c>
      <c r="Q637" s="17" t="s">
        <v>227</v>
      </c>
      <c r="R637" s="15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</v>
      </c>
    </row>
    <row r="638" spans="1:65">
      <c r="A638" s="30"/>
      <c r="B638" s="19" t="s">
        <v>228</v>
      </c>
      <c r="C638" s="9" t="s">
        <v>228</v>
      </c>
      <c r="D638" s="151" t="s">
        <v>232</v>
      </c>
      <c r="E638" s="152" t="s">
        <v>233</v>
      </c>
      <c r="F638" s="152" t="s">
        <v>234</v>
      </c>
      <c r="G638" s="152" t="s">
        <v>237</v>
      </c>
      <c r="H638" s="152" t="s">
        <v>238</v>
      </c>
      <c r="I638" s="152" t="s">
        <v>239</v>
      </c>
      <c r="J638" s="152" t="s">
        <v>240</v>
      </c>
      <c r="K638" s="152" t="s">
        <v>280</v>
      </c>
      <c r="L638" s="152" t="s">
        <v>243</v>
      </c>
      <c r="M638" s="152" t="s">
        <v>244</v>
      </c>
      <c r="N638" s="152" t="s">
        <v>245</v>
      </c>
      <c r="O638" s="152" t="s">
        <v>248</v>
      </c>
      <c r="P638" s="152" t="s">
        <v>250</v>
      </c>
      <c r="Q638" s="152" t="s">
        <v>251</v>
      </c>
      <c r="R638" s="15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 t="s">
        <v>3</v>
      </c>
    </row>
    <row r="639" spans="1:65">
      <c r="A639" s="30"/>
      <c r="B639" s="19"/>
      <c r="C639" s="9"/>
      <c r="D639" s="10" t="s">
        <v>321</v>
      </c>
      <c r="E639" s="11" t="s">
        <v>281</v>
      </c>
      <c r="F639" s="11" t="s">
        <v>321</v>
      </c>
      <c r="G639" s="11" t="s">
        <v>281</v>
      </c>
      <c r="H639" s="11" t="s">
        <v>281</v>
      </c>
      <c r="I639" s="11" t="s">
        <v>281</v>
      </c>
      <c r="J639" s="11" t="s">
        <v>281</v>
      </c>
      <c r="K639" s="11" t="s">
        <v>281</v>
      </c>
      <c r="L639" s="11" t="s">
        <v>281</v>
      </c>
      <c r="M639" s="11" t="s">
        <v>321</v>
      </c>
      <c r="N639" s="11" t="s">
        <v>321</v>
      </c>
      <c r="O639" s="11" t="s">
        <v>281</v>
      </c>
      <c r="P639" s="11" t="s">
        <v>321</v>
      </c>
      <c r="Q639" s="11" t="s">
        <v>321</v>
      </c>
      <c r="R639" s="15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0</v>
      </c>
    </row>
    <row r="640" spans="1:65">
      <c r="A640" s="30"/>
      <c r="B640" s="19"/>
      <c r="C640" s="9"/>
      <c r="D640" s="26" t="s">
        <v>322</v>
      </c>
      <c r="E640" s="26" t="s">
        <v>323</v>
      </c>
      <c r="F640" s="26" t="s">
        <v>324</v>
      </c>
      <c r="G640" s="26" t="s">
        <v>324</v>
      </c>
      <c r="H640" s="26" t="s">
        <v>324</v>
      </c>
      <c r="I640" s="26" t="s">
        <v>324</v>
      </c>
      <c r="J640" s="26" t="s">
        <v>324</v>
      </c>
      <c r="K640" s="26" t="s">
        <v>118</v>
      </c>
      <c r="L640" s="26" t="s">
        <v>325</v>
      </c>
      <c r="M640" s="26" t="s">
        <v>325</v>
      </c>
      <c r="N640" s="26" t="s">
        <v>305</v>
      </c>
      <c r="O640" s="26" t="s">
        <v>325</v>
      </c>
      <c r="P640" s="26" t="s">
        <v>305</v>
      </c>
      <c r="Q640" s="26" t="s">
        <v>324</v>
      </c>
      <c r="R640" s="15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8">
        <v>1</v>
      </c>
      <c r="C641" s="14">
        <v>1</v>
      </c>
      <c r="D641" s="205">
        <v>52.558</v>
      </c>
      <c r="E641" s="205">
        <v>54.503523375526562</v>
      </c>
      <c r="F641" s="226">
        <v>62.6</v>
      </c>
      <c r="G641" s="205">
        <v>53.9</v>
      </c>
      <c r="H641" s="205">
        <v>57</v>
      </c>
      <c r="I641" s="205">
        <v>54.4</v>
      </c>
      <c r="J641" s="205">
        <v>55.3</v>
      </c>
      <c r="K641" s="205">
        <v>53.3</v>
      </c>
      <c r="L641" s="205">
        <v>55.728802765961497</v>
      </c>
      <c r="M641" s="205">
        <v>56</v>
      </c>
      <c r="N641" s="205">
        <v>57.3</v>
      </c>
      <c r="O641" s="226">
        <v>37.9</v>
      </c>
      <c r="P641" s="226">
        <v>45.9</v>
      </c>
      <c r="Q641" s="205">
        <v>54.6</v>
      </c>
      <c r="R641" s="206"/>
      <c r="S641" s="207"/>
      <c r="T641" s="207"/>
      <c r="U641" s="207"/>
      <c r="V641" s="207"/>
      <c r="W641" s="207"/>
      <c r="X641" s="207"/>
      <c r="Y641" s="207"/>
      <c r="Z641" s="207"/>
      <c r="AA641" s="207"/>
      <c r="AB641" s="207"/>
      <c r="AC641" s="207"/>
      <c r="AD641" s="207"/>
      <c r="AE641" s="207"/>
      <c r="AF641" s="207"/>
      <c r="AG641" s="207"/>
      <c r="AH641" s="207"/>
      <c r="AI641" s="207"/>
      <c r="AJ641" s="207"/>
      <c r="AK641" s="207"/>
      <c r="AL641" s="207"/>
      <c r="AM641" s="207"/>
      <c r="AN641" s="207"/>
      <c r="AO641" s="207"/>
      <c r="AP641" s="207"/>
      <c r="AQ641" s="207"/>
      <c r="AR641" s="207"/>
      <c r="AS641" s="207"/>
      <c r="AT641" s="207"/>
      <c r="AU641" s="207"/>
      <c r="AV641" s="207"/>
      <c r="AW641" s="207"/>
      <c r="AX641" s="207"/>
      <c r="AY641" s="207"/>
      <c r="AZ641" s="207"/>
      <c r="BA641" s="207"/>
      <c r="BB641" s="207"/>
      <c r="BC641" s="207"/>
      <c r="BD641" s="207"/>
      <c r="BE641" s="207"/>
      <c r="BF641" s="207"/>
      <c r="BG641" s="207"/>
      <c r="BH641" s="207"/>
      <c r="BI641" s="207"/>
      <c r="BJ641" s="207"/>
      <c r="BK641" s="207"/>
      <c r="BL641" s="207"/>
      <c r="BM641" s="208">
        <v>1</v>
      </c>
    </row>
    <row r="642" spans="1:65">
      <c r="A642" s="30"/>
      <c r="B642" s="19">
        <v>1</v>
      </c>
      <c r="C642" s="9">
        <v>2</v>
      </c>
      <c r="D642" s="209">
        <v>52.292999999999999</v>
      </c>
      <c r="E642" s="209">
        <v>55.214154980781124</v>
      </c>
      <c r="F642" s="227">
        <v>57.6</v>
      </c>
      <c r="G642" s="209">
        <v>53.8</v>
      </c>
      <c r="H642" s="209">
        <v>59.8</v>
      </c>
      <c r="I642" s="209">
        <v>55.3</v>
      </c>
      <c r="J642" s="209">
        <v>55.6</v>
      </c>
      <c r="K642" s="209">
        <v>50.8</v>
      </c>
      <c r="L642" s="209">
        <v>51.352792651250901</v>
      </c>
      <c r="M642" s="209">
        <v>56</v>
      </c>
      <c r="N642" s="209">
        <v>59</v>
      </c>
      <c r="O642" s="227">
        <v>39.700000000000003</v>
      </c>
      <c r="P642" s="227">
        <v>45.3</v>
      </c>
      <c r="Q642" s="209">
        <v>53.1</v>
      </c>
      <c r="R642" s="206"/>
      <c r="S642" s="207"/>
      <c r="T642" s="207"/>
      <c r="U642" s="207"/>
      <c r="V642" s="207"/>
      <c r="W642" s="207"/>
      <c r="X642" s="207"/>
      <c r="Y642" s="207"/>
      <c r="Z642" s="207"/>
      <c r="AA642" s="207"/>
      <c r="AB642" s="207"/>
      <c r="AC642" s="207"/>
      <c r="AD642" s="207"/>
      <c r="AE642" s="207"/>
      <c r="AF642" s="207"/>
      <c r="AG642" s="207"/>
      <c r="AH642" s="207"/>
      <c r="AI642" s="207"/>
      <c r="AJ642" s="207"/>
      <c r="AK642" s="207"/>
      <c r="AL642" s="207"/>
      <c r="AM642" s="207"/>
      <c r="AN642" s="207"/>
      <c r="AO642" s="207"/>
      <c r="AP642" s="207"/>
      <c r="AQ642" s="207"/>
      <c r="AR642" s="207"/>
      <c r="AS642" s="207"/>
      <c r="AT642" s="207"/>
      <c r="AU642" s="207"/>
      <c r="AV642" s="207"/>
      <c r="AW642" s="207"/>
      <c r="AX642" s="207"/>
      <c r="AY642" s="207"/>
      <c r="AZ642" s="207"/>
      <c r="BA642" s="207"/>
      <c r="BB642" s="207"/>
      <c r="BC642" s="207"/>
      <c r="BD642" s="207"/>
      <c r="BE642" s="207"/>
      <c r="BF642" s="207"/>
      <c r="BG642" s="207"/>
      <c r="BH642" s="207"/>
      <c r="BI642" s="207"/>
      <c r="BJ642" s="207"/>
      <c r="BK642" s="207"/>
      <c r="BL642" s="207"/>
      <c r="BM642" s="208">
        <v>25</v>
      </c>
    </row>
    <row r="643" spans="1:65">
      <c r="A643" s="30"/>
      <c r="B643" s="19">
        <v>1</v>
      </c>
      <c r="C643" s="9">
        <v>3</v>
      </c>
      <c r="D643" s="209">
        <v>53.765999999999998</v>
      </c>
      <c r="E643" s="209">
        <v>55.242766163653684</v>
      </c>
      <c r="F643" s="227">
        <v>60.8</v>
      </c>
      <c r="G643" s="209">
        <v>54.5</v>
      </c>
      <c r="H643" s="209">
        <v>57.8</v>
      </c>
      <c r="I643" s="209">
        <v>53.9</v>
      </c>
      <c r="J643" s="209">
        <v>57.4</v>
      </c>
      <c r="K643" s="209">
        <v>55</v>
      </c>
      <c r="L643" s="209">
        <v>53.459084442503801</v>
      </c>
      <c r="M643" s="209">
        <v>56</v>
      </c>
      <c r="N643" s="209">
        <v>58.9</v>
      </c>
      <c r="O643" s="227">
        <v>37.9</v>
      </c>
      <c r="P643" s="227">
        <v>46.2</v>
      </c>
      <c r="Q643" s="209">
        <v>52.7</v>
      </c>
      <c r="R643" s="206"/>
      <c r="S643" s="207"/>
      <c r="T643" s="207"/>
      <c r="U643" s="207"/>
      <c r="V643" s="207"/>
      <c r="W643" s="207"/>
      <c r="X643" s="207"/>
      <c r="Y643" s="207"/>
      <c r="Z643" s="207"/>
      <c r="AA643" s="207"/>
      <c r="AB643" s="207"/>
      <c r="AC643" s="207"/>
      <c r="AD643" s="207"/>
      <c r="AE643" s="207"/>
      <c r="AF643" s="207"/>
      <c r="AG643" s="207"/>
      <c r="AH643" s="207"/>
      <c r="AI643" s="207"/>
      <c r="AJ643" s="207"/>
      <c r="AK643" s="207"/>
      <c r="AL643" s="207"/>
      <c r="AM643" s="207"/>
      <c r="AN643" s="207"/>
      <c r="AO643" s="207"/>
      <c r="AP643" s="207"/>
      <c r="AQ643" s="207"/>
      <c r="AR643" s="207"/>
      <c r="AS643" s="207"/>
      <c r="AT643" s="207"/>
      <c r="AU643" s="207"/>
      <c r="AV643" s="207"/>
      <c r="AW643" s="207"/>
      <c r="AX643" s="207"/>
      <c r="AY643" s="207"/>
      <c r="AZ643" s="207"/>
      <c r="BA643" s="207"/>
      <c r="BB643" s="207"/>
      <c r="BC643" s="207"/>
      <c r="BD643" s="207"/>
      <c r="BE643" s="207"/>
      <c r="BF643" s="207"/>
      <c r="BG643" s="207"/>
      <c r="BH643" s="207"/>
      <c r="BI643" s="207"/>
      <c r="BJ643" s="207"/>
      <c r="BK643" s="207"/>
      <c r="BL643" s="207"/>
      <c r="BM643" s="208">
        <v>16</v>
      </c>
    </row>
    <row r="644" spans="1:65">
      <c r="A644" s="30"/>
      <c r="B644" s="19">
        <v>1</v>
      </c>
      <c r="C644" s="9">
        <v>4</v>
      </c>
      <c r="D644" s="209">
        <v>59</v>
      </c>
      <c r="E644" s="209">
        <v>54.340741738482514</v>
      </c>
      <c r="F644" s="227">
        <v>64</v>
      </c>
      <c r="G644" s="209">
        <v>52.9</v>
      </c>
      <c r="H644" s="209">
        <v>59.8</v>
      </c>
      <c r="I644" s="209">
        <v>54.2</v>
      </c>
      <c r="J644" s="209">
        <v>57</v>
      </c>
      <c r="K644" s="209">
        <v>50.8</v>
      </c>
      <c r="L644" s="209">
        <v>52.418012159082103</v>
      </c>
      <c r="M644" s="209">
        <v>56</v>
      </c>
      <c r="N644" s="209">
        <v>59</v>
      </c>
      <c r="O644" s="227">
        <v>40.1</v>
      </c>
      <c r="P644" s="227">
        <v>45</v>
      </c>
      <c r="Q644" s="209">
        <v>56.8</v>
      </c>
      <c r="R644" s="206"/>
      <c r="S644" s="207"/>
      <c r="T644" s="207"/>
      <c r="U644" s="207"/>
      <c r="V644" s="207"/>
      <c r="W644" s="207"/>
      <c r="X644" s="207"/>
      <c r="Y644" s="207"/>
      <c r="Z644" s="207"/>
      <c r="AA644" s="207"/>
      <c r="AB644" s="207"/>
      <c r="AC644" s="207"/>
      <c r="AD644" s="207"/>
      <c r="AE644" s="207"/>
      <c r="AF644" s="207"/>
      <c r="AG644" s="207"/>
      <c r="AH644" s="207"/>
      <c r="AI644" s="207"/>
      <c r="AJ644" s="207"/>
      <c r="AK644" s="207"/>
      <c r="AL644" s="207"/>
      <c r="AM644" s="207"/>
      <c r="AN644" s="207"/>
      <c r="AO644" s="207"/>
      <c r="AP644" s="207"/>
      <c r="AQ644" s="207"/>
      <c r="AR644" s="207"/>
      <c r="AS644" s="207"/>
      <c r="AT644" s="207"/>
      <c r="AU644" s="207"/>
      <c r="AV644" s="207"/>
      <c r="AW644" s="207"/>
      <c r="AX644" s="207"/>
      <c r="AY644" s="207"/>
      <c r="AZ644" s="207"/>
      <c r="BA644" s="207"/>
      <c r="BB644" s="207"/>
      <c r="BC644" s="207"/>
      <c r="BD644" s="207"/>
      <c r="BE644" s="207"/>
      <c r="BF644" s="207"/>
      <c r="BG644" s="207"/>
      <c r="BH644" s="207"/>
      <c r="BI644" s="207"/>
      <c r="BJ644" s="207"/>
      <c r="BK644" s="207"/>
      <c r="BL644" s="207"/>
      <c r="BM644" s="208">
        <v>55.090895734405329</v>
      </c>
    </row>
    <row r="645" spans="1:65">
      <c r="A645" s="30"/>
      <c r="B645" s="19">
        <v>1</v>
      </c>
      <c r="C645" s="9">
        <v>5</v>
      </c>
      <c r="D645" s="209">
        <v>54.241</v>
      </c>
      <c r="E645" s="209">
        <v>55.281332826359346</v>
      </c>
      <c r="F645" s="227">
        <v>59.2</v>
      </c>
      <c r="G645" s="209">
        <v>53.8</v>
      </c>
      <c r="H645" s="209">
        <v>58</v>
      </c>
      <c r="I645" s="209">
        <v>53.2</v>
      </c>
      <c r="J645" s="209">
        <v>56.2</v>
      </c>
      <c r="K645" s="209">
        <v>56.9</v>
      </c>
      <c r="L645" s="209">
        <v>53.540889882399398</v>
      </c>
      <c r="M645" s="209">
        <v>56</v>
      </c>
      <c r="N645" s="209">
        <v>56.8</v>
      </c>
      <c r="O645" s="227">
        <v>37.6</v>
      </c>
      <c r="P645" s="227">
        <v>45</v>
      </c>
      <c r="Q645" s="209">
        <v>52.9</v>
      </c>
      <c r="R645" s="206"/>
      <c r="S645" s="207"/>
      <c r="T645" s="207"/>
      <c r="U645" s="207"/>
      <c r="V645" s="207"/>
      <c r="W645" s="207"/>
      <c r="X645" s="207"/>
      <c r="Y645" s="207"/>
      <c r="Z645" s="207"/>
      <c r="AA645" s="207"/>
      <c r="AB645" s="207"/>
      <c r="AC645" s="207"/>
      <c r="AD645" s="207"/>
      <c r="AE645" s="207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7"/>
      <c r="AT645" s="207"/>
      <c r="AU645" s="207"/>
      <c r="AV645" s="207"/>
      <c r="AW645" s="207"/>
      <c r="AX645" s="207"/>
      <c r="AY645" s="207"/>
      <c r="AZ645" s="207"/>
      <c r="BA645" s="207"/>
      <c r="BB645" s="207"/>
      <c r="BC645" s="207"/>
      <c r="BD645" s="207"/>
      <c r="BE645" s="207"/>
      <c r="BF645" s="207"/>
      <c r="BG645" s="207"/>
      <c r="BH645" s="207"/>
      <c r="BI645" s="207"/>
      <c r="BJ645" s="207"/>
      <c r="BK645" s="207"/>
      <c r="BL645" s="207"/>
      <c r="BM645" s="208">
        <v>101</v>
      </c>
    </row>
    <row r="646" spans="1:65">
      <c r="A646" s="30"/>
      <c r="B646" s="19">
        <v>1</v>
      </c>
      <c r="C646" s="9">
        <v>6</v>
      </c>
      <c r="D646" s="209">
        <v>52.970999999999997</v>
      </c>
      <c r="E646" s="209">
        <v>56.788632231310444</v>
      </c>
      <c r="F646" s="227">
        <v>58.6</v>
      </c>
      <c r="G646" s="209">
        <v>53.1</v>
      </c>
      <c r="H646" s="209">
        <v>58.6</v>
      </c>
      <c r="I646" s="209">
        <v>52.3</v>
      </c>
      <c r="J646" s="209">
        <v>57</v>
      </c>
      <c r="K646" s="209">
        <v>50.8</v>
      </c>
      <c r="L646" s="209">
        <v>52.299385253440398</v>
      </c>
      <c r="M646" s="209">
        <v>56</v>
      </c>
      <c r="N646" s="209">
        <v>57.9</v>
      </c>
      <c r="O646" s="227">
        <v>39.1</v>
      </c>
      <c r="P646" s="227">
        <v>45.6</v>
      </c>
      <c r="Q646" s="209">
        <v>53.6</v>
      </c>
      <c r="R646" s="206"/>
      <c r="S646" s="207"/>
      <c r="T646" s="207"/>
      <c r="U646" s="207"/>
      <c r="V646" s="207"/>
      <c r="W646" s="207"/>
      <c r="X646" s="207"/>
      <c r="Y646" s="207"/>
      <c r="Z646" s="207"/>
      <c r="AA646" s="207"/>
      <c r="AB646" s="207"/>
      <c r="AC646" s="207"/>
      <c r="AD646" s="207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10"/>
    </row>
    <row r="647" spans="1:65">
      <c r="A647" s="30"/>
      <c r="B647" s="20" t="s">
        <v>260</v>
      </c>
      <c r="C647" s="12"/>
      <c r="D647" s="211">
        <v>54.13816666666667</v>
      </c>
      <c r="E647" s="211">
        <v>55.228525219352271</v>
      </c>
      <c r="F647" s="211">
        <v>60.466666666666669</v>
      </c>
      <c r="G647" s="211">
        <v>53.666666666666664</v>
      </c>
      <c r="H647" s="211">
        <v>58.5</v>
      </c>
      <c r="I647" s="211">
        <v>53.883333333333333</v>
      </c>
      <c r="J647" s="211">
        <v>56.416666666666664</v>
      </c>
      <c r="K647" s="211">
        <v>52.93333333333333</v>
      </c>
      <c r="L647" s="211">
        <v>53.13316119243968</v>
      </c>
      <c r="M647" s="211">
        <v>56</v>
      </c>
      <c r="N647" s="211">
        <v>58.15</v>
      </c>
      <c r="O647" s="211">
        <v>38.716666666666661</v>
      </c>
      <c r="P647" s="211">
        <v>45.5</v>
      </c>
      <c r="Q647" s="211">
        <v>53.949999999999996</v>
      </c>
      <c r="R647" s="206"/>
      <c r="S647" s="207"/>
      <c r="T647" s="207"/>
      <c r="U647" s="207"/>
      <c r="V647" s="207"/>
      <c r="W647" s="207"/>
      <c r="X647" s="207"/>
      <c r="Y647" s="207"/>
      <c r="Z647" s="207"/>
      <c r="AA647" s="207"/>
      <c r="AB647" s="207"/>
      <c r="AC647" s="207"/>
      <c r="AD647" s="207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10"/>
    </row>
    <row r="648" spans="1:65">
      <c r="A648" s="30"/>
      <c r="B648" s="3" t="s">
        <v>261</v>
      </c>
      <c r="C648" s="29"/>
      <c r="D648" s="209">
        <v>53.368499999999997</v>
      </c>
      <c r="E648" s="209">
        <v>55.228460572217401</v>
      </c>
      <c r="F648" s="209">
        <v>60</v>
      </c>
      <c r="G648" s="209">
        <v>53.8</v>
      </c>
      <c r="H648" s="209">
        <v>58.3</v>
      </c>
      <c r="I648" s="209">
        <v>54.05</v>
      </c>
      <c r="J648" s="209">
        <v>56.6</v>
      </c>
      <c r="K648" s="209">
        <v>52.05</v>
      </c>
      <c r="L648" s="209">
        <v>52.938548300792952</v>
      </c>
      <c r="M648" s="209">
        <v>56</v>
      </c>
      <c r="N648" s="209">
        <v>58.4</v>
      </c>
      <c r="O648" s="209">
        <v>38.5</v>
      </c>
      <c r="P648" s="209">
        <v>45.45</v>
      </c>
      <c r="Q648" s="209">
        <v>53.35</v>
      </c>
      <c r="R648" s="206"/>
      <c r="S648" s="207"/>
      <c r="T648" s="207"/>
      <c r="U648" s="207"/>
      <c r="V648" s="207"/>
      <c r="W648" s="207"/>
      <c r="X648" s="207"/>
      <c r="Y648" s="207"/>
      <c r="Z648" s="207"/>
      <c r="AA648" s="207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10"/>
    </row>
    <row r="649" spans="1:65">
      <c r="A649" s="30"/>
      <c r="B649" s="3" t="s">
        <v>262</v>
      </c>
      <c r="C649" s="29"/>
      <c r="D649" s="219">
        <v>2.4920012372923632</v>
      </c>
      <c r="E649" s="219">
        <v>0.86613151689867074</v>
      </c>
      <c r="F649" s="219">
        <v>2.4679276056373012</v>
      </c>
      <c r="G649" s="219">
        <v>0.58195074247453826</v>
      </c>
      <c r="H649" s="219">
        <v>1.1296016997154341</v>
      </c>
      <c r="I649" s="219">
        <v>1.0342469079802299</v>
      </c>
      <c r="J649" s="219">
        <v>0.84950966249164384</v>
      </c>
      <c r="K649" s="219">
        <v>2.59974357709884</v>
      </c>
      <c r="L649" s="219">
        <v>1.5090497955047415</v>
      </c>
      <c r="M649" s="219">
        <v>0</v>
      </c>
      <c r="N649" s="219">
        <v>0.96072888995803707</v>
      </c>
      <c r="O649" s="219">
        <v>1.0590876576878183</v>
      </c>
      <c r="P649" s="219">
        <v>0.48989794855663649</v>
      </c>
      <c r="Q649" s="219">
        <v>1.5527395145355176</v>
      </c>
      <c r="R649" s="216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7"/>
      <c r="AT649" s="217"/>
      <c r="AU649" s="217"/>
      <c r="AV649" s="217"/>
      <c r="AW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J649" s="217"/>
      <c r="BK649" s="217"/>
      <c r="BL649" s="217"/>
      <c r="BM649" s="220"/>
    </row>
    <row r="650" spans="1:65">
      <c r="A650" s="30"/>
      <c r="B650" s="3" t="s">
        <v>86</v>
      </c>
      <c r="C650" s="29"/>
      <c r="D650" s="13">
        <v>4.6030395758242575E-2</v>
      </c>
      <c r="E650" s="13">
        <v>1.5682684146618768E-2</v>
      </c>
      <c r="F650" s="13">
        <v>4.0814679255302667E-2</v>
      </c>
      <c r="G650" s="13">
        <v>1.084380265480506E-2</v>
      </c>
      <c r="H650" s="13">
        <v>1.9309430764366396E-2</v>
      </c>
      <c r="I650" s="13">
        <v>1.9194189445967767E-2</v>
      </c>
      <c r="J650" s="13">
        <v>1.5057778360265475E-2</v>
      </c>
      <c r="K650" s="13">
        <v>4.9113543647962978E-2</v>
      </c>
      <c r="L650" s="13">
        <v>2.8401280135379264E-2</v>
      </c>
      <c r="M650" s="13">
        <v>0</v>
      </c>
      <c r="N650" s="13">
        <v>1.6521563025933571E-2</v>
      </c>
      <c r="O650" s="13">
        <v>2.7354825424566985E-2</v>
      </c>
      <c r="P650" s="13">
        <v>1.0766987880365637E-2</v>
      </c>
      <c r="Q650" s="13">
        <v>2.8781084606775122E-2</v>
      </c>
      <c r="R650" s="15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263</v>
      </c>
      <c r="C651" s="29"/>
      <c r="D651" s="13">
        <v>-1.7293766148435696E-2</v>
      </c>
      <c r="E651" s="13">
        <v>2.4982255799661512E-3</v>
      </c>
      <c r="F651" s="13">
        <v>9.7580024078353533E-2</v>
      </c>
      <c r="G651" s="13">
        <v>-2.5852349081505466E-2</v>
      </c>
      <c r="H651" s="13">
        <v>6.1881445566433602E-2</v>
      </c>
      <c r="I651" s="13">
        <v>-2.1919454838666752E-2</v>
      </c>
      <c r="J651" s="13">
        <v>2.4065154769908226E-2</v>
      </c>
      <c r="K651" s="13">
        <v>-3.9163683441882369E-2</v>
      </c>
      <c r="L651" s="13">
        <v>-3.5536444195860217E-2</v>
      </c>
      <c r="M651" s="13">
        <v>1.6501896610602973E-2</v>
      </c>
      <c r="N651" s="13">
        <v>5.5528308712617269E-2</v>
      </c>
      <c r="O651" s="13">
        <v>-0.29722205183737183</v>
      </c>
      <c r="P651" s="13">
        <v>-0.174092209003885</v>
      </c>
      <c r="Q651" s="13">
        <v>-2.0709333533178054E-2</v>
      </c>
      <c r="R651" s="15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46" t="s">
        <v>264</v>
      </c>
      <c r="C652" s="47"/>
      <c r="D652" s="45">
        <v>0.04</v>
      </c>
      <c r="E652" s="45">
        <v>0.51</v>
      </c>
      <c r="F652" s="45">
        <v>2.76</v>
      </c>
      <c r="G652" s="45">
        <v>0.16</v>
      </c>
      <c r="H652" s="45">
        <v>1.91</v>
      </c>
      <c r="I652" s="45">
        <v>7.0000000000000007E-2</v>
      </c>
      <c r="J652" s="45">
        <v>1.02</v>
      </c>
      <c r="K652" s="45">
        <v>0.48</v>
      </c>
      <c r="L652" s="45">
        <v>0.39</v>
      </c>
      <c r="M652" s="45">
        <v>0.84</v>
      </c>
      <c r="N652" s="45">
        <v>1.76</v>
      </c>
      <c r="O652" s="45">
        <v>6.58</v>
      </c>
      <c r="P652" s="45">
        <v>3.67</v>
      </c>
      <c r="Q652" s="45">
        <v>0.04</v>
      </c>
      <c r="R652" s="15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B653" s="31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BM653" s="55"/>
    </row>
    <row r="654" spans="1:65" ht="15">
      <c r="B654" s="8" t="s">
        <v>637</v>
      </c>
      <c r="BM654" s="28" t="s">
        <v>67</v>
      </c>
    </row>
    <row r="655" spans="1:65" ht="15">
      <c r="A655" s="25" t="s">
        <v>58</v>
      </c>
      <c r="B655" s="18" t="s">
        <v>112</v>
      </c>
      <c r="C655" s="15" t="s">
        <v>113</v>
      </c>
      <c r="D655" s="16" t="s">
        <v>227</v>
      </c>
      <c r="E655" s="17" t="s">
        <v>227</v>
      </c>
      <c r="F655" s="17" t="s">
        <v>227</v>
      </c>
      <c r="G655" s="17" t="s">
        <v>227</v>
      </c>
      <c r="H655" s="17" t="s">
        <v>227</v>
      </c>
      <c r="I655" s="17" t="s">
        <v>227</v>
      </c>
      <c r="J655" s="17" t="s">
        <v>227</v>
      </c>
      <c r="K655" s="17" t="s">
        <v>227</v>
      </c>
      <c r="L655" s="17" t="s">
        <v>227</v>
      </c>
      <c r="M655" s="17" t="s">
        <v>227</v>
      </c>
      <c r="N655" s="17" t="s">
        <v>227</v>
      </c>
      <c r="O655" s="17" t="s">
        <v>227</v>
      </c>
      <c r="P655" s="17" t="s">
        <v>227</v>
      </c>
      <c r="Q655" s="15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 t="s">
        <v>228</v>
      </c>
      <c r="C656" s="9" t="s">
        <v>228</v>
      </c>
      <c r="D656" s="151" t="s">
        <v>232</v>
      </c>
      <c r="E656" s="152" t="s">
        <v>233</v>
      </c>
      <c r="F656" s="152" t="s">
        <v>234</v>
      </c>
      <c r="G656" s="152" t="s">
        <v>237</v>
      </c>
      <c r="H656" s="152" t="s">
        <v>238</v>
      </c>
      <c r="I656" s="152" t="s">
        <v>239</v>
      </c>
      <c r="J656" s="152" t="s">
        <v>240</v>
      </c>
      <c r="K656" s="152" t="s">
        <v>280</v>
      </c>
      <c r="L656" s="152" t="s">
        <v>244</v>
      </c>
      <c r="M656" s="152" t="s">
        <v>245</v>
      </c>
      <c r="N656" s="152" t="s">
        <v>248</v>
      </c>
      <c r="O656" s="152" t="s">
        <v>250</v>
      </c>
      <c r="P656" s="152" t="s">
        <v>251</v>
      </c>
      <c r="Q656" s="15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 t="s">
        <v>1</v>
      </c>
    </row>
    <row r="657" spans="1:65">
      <c r="A657" s="30"/>
      <c r="B657" s="19"/>
      <c r="C657" s="9"/>
      <c r="D657" s="10" t="s">
        <v>321</v>
      </c>
      <c r="E657" s="11" t="s">
        <v>281</v>
      </c>
      <c r="F657" s="11" t="s">
        <v>321</v>
      </c>
      <c r="G657" s="11" t="s">
        <v>281</v>
      </c>
      <c r="H657" s="11" t="s">
        <v>281</v>
      </c>
      <c r="I657" s="11" t="s">
        <v>281</v>
      </c>
      <c r="J657" s="11" t="s">
        <v>281</v>
      </c>
      <c r="K657" s="11" t="s">
        <v>281</v>
      </c>
      <c r="L657" s="11" t="s">
        <v>321</v>
      </c>
      <c r="M657" s="11" t="s">
        <v>321</v>
      </c>
      <c r="N657" s="11" t="s">
        <v>281</v>
      </c>
      <c r="O657" s="11" t="s">
        <v>321</v>
      </c>
      <c r="P657" s="11" t="s">
        <v>321</v>
      </c>
      <c r="Q657" s="15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9"/>
      <c r="C658" s="9"/>
      <c r="D658" s="26" t="s">
        <v>322</v>
      </c>
      <c r="E658" s="26" t="s">
        <v>323</v>
      </c>
      <c r="F658" s="26" t="s">
        <v>324</v>
      </c>
      <c r="G658" s="26" t="s">
        <v>324</v>
      </c>
      <c r="H658" s="26" t="s">
        <v>324</v>
      </c>
      <c r="I658" s="26" t="s">
        <v>324</v>
      </c>
      <c r="J658" s="26" t="s">
        <v>324</v>
      </c>
      <c r="K658" s="26" t="s">
        <v>324</v>
      </c>
      <c r="L658" s="26" t="s">
        <v>325</v>
      </c>
      <c r="M658" s="26" t="s">
        <v>305</v>
      </c>
      <c r="N658" s="26" t="s">
        <v>325</v>
      </c>
      <c r="O658" s="26" t="s">
        <v>305</v>
      </c>
      <c r="P658" s="26" t="s">
        <v>324</v>
      </c>
      <c r="Q658" s="15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8">
        <v>1</v>
      </c>
      <c r="C659" s="14">
        <v>1</v>
      </c>
      <c r="D659" s="212">
        <v>4.9840300000000004E-2</v>
      </c>
      <c r="E659" s="222">
        <v>5.516575756476539E-2</v>
      </c>
      <c r="F659" s="222">
        <v>2.1000000000000001E-2</v>
      </c>
      <c r="G659" s="212">
        <v>4.7E-2</v>
      </c>
      <c r="H659" s="212">
        <v>4.5999999999999999E-2</v>
      </c>
      <c r="I659" s="212">
        <v>4.8000000000000001E-2</v>
      </c>
      <c r="J659" s="212">
        <v>4.7E-2</v>
      </c>
      <c r="K659" s="212">
        <v>4.9000000000000002E-2</v>
      </c>
      <c r="L659" s="212">
        <v>4.58E-2</v>
      </c>
      <c r="M659" s="212">
        <v>4.8599999999999997E-2</v>
      </c>
      <c r="N659" s="212">
        <v>4.2999999999999997E-2</v>
      </c>
      <c r="O659" s="212">
        <v>4.2999999999999997E-2</v>
      </c>
      <c r="P659" s="212">
        <v>4.6199999999999998E-2</v>
      </c>
      <c r="Q659" s="203"/>
      <c r="R659" s="204"/>
      <c r="S659" s="204"/>
      <c r="T659" s="204"/>
      <c r="U659" s="204"/>
      <c r="V659" s="204"/>
      <c r="W659" s="204"/>
      <c r="X659" s="204"/>
      <c r="Y659" s="204"/>
      <c r="Z659" s="204"/>
      <c r="AA659" s="204"/>
      <c r="AB659" s="204"/>
      <c r="AC659" s="204"/>
      <c r="AD659" s="204"/>
      <c r="AE659" s="204"/>
      <c r="AF659" s="204"/>
      <c r="AG659" s="204"/>
      <c r="AH659" s="204"/>
      <c r="AI659" s="204"/>
      <c r="AJ659" s="204"/>
      <c r="AK659" s="204"/>
      <c r="AL659" s="204"/>
      <c r="AM659" s="204"/>
      <c r="AN659" s="204"/>
      <c r="AO659" s="204"/>
      <c r="AP659" s="204"/>
      <c r="AQ659" s="204"/>
      <c r="AR659" s="204"/>
      <c r="AS659" s="204"/>
      <c r="AT659" s="204"/>
      <c r="AU659" s="204"/>
      <c r="AV659" s="204"/>
      <c r="AW659" s="204"/>
      <c r="AX659" s="204"/>
      <c r="AY659" s="204"/>
      <c r="AZ659" s="204"/>
      <c r="BA659" s="204"/>
      <c r="BB659" s="204"/>
      <c r="BC659" s="204"/>
      <c r="BD659" s="204"/>
      <c r="BE659" s="204"/>
      <c r="BF659" s="204"/>
      <c r="BG659" s="204"/>
      <c r="BH659" s="204"/>
      <c r="BI659" s="204"/>
      <c r="BJ659" s="204"/>
      <c r="BK659" s="204"/>
      <c r="BL659" s="204"/>
      <c r="BM659" s="213">
        <v>1</v>
      </c>
    </row>
    <row r="660" spans="1:65">
      <c r="A660" s="30"/>
      <c r="B660" s="19">
        <v>1</v>
      </c>
      <c r="C660" s="9">
        <v>2</v>
      </c>
      <c r="D660" s="24">
        <v>4.9779800000000006E-2</v>
      </c>
      <c r="E660" s="223">
        <v>5.6767844154023077E-2</v>
      </c>
      <c r="F660" s="223">
        <v>1.9E-2</v>
      </c>
      <c r="G660" s="24">
        <v>4.4999999999999998E-2</v>
      </c>
      <c r="H660" s="24">
        <v>4.5999999999999999E-2</v>
      </c>
      <c r="I660" s="24">
        <v>4.9000000000000002E-2</v>
      </c>
      <c r="J660" s="24">
        <v>4.7E-2</v>
      </c>
      <c r="K660" s="24">
        <v>4.9000000000000002E-2</v>
      </c>
      <c r="L660" s="24">
        <v>4.6099999999999995E-2</v>
      </c>
      <c r="M660" s="24">
        <v>4.9799999999999997E-2</v>
      </c>
      <c r="N660" s="24">
        <v>4.5999999999999999E-2</v>
      </c>
      <c r="O660" s="24">
        <v>4.1000000000000002E-2</v>
      </c>
      <c r="P660" s="24">
        <v>4.6099999999999995E-2</v>
      </c>
      <c r="Q660" s="203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204"/>
      <c r="AL660" s="204"/>
      <c r="AM660" s="204"/>
      <c r="AN660" s="204"/>
      <c r="AO660" s="204"/>
      <c r="AP660" s="204"/>
      <c r="AQ660" s="204"/>
      <c r="AR660" s="204"/>
      <c r="AS660" s="204"/>
      <c r="AT660" s="204"/>
      <c r="AU660" s="204"/>
      <c r="AV660" s="204"/>
      <c r="AW660" s="204"/>
      <c r="AX660" s="204"/>
      <c r="AY660" s="204"/>
      <c r="AZ660" s="204"/>
      <c r="BA660" s="204"/>
      <c r="BB660" s="204"/>
      <c r="BC660" s="204"/>
      <c r="BD660" s="204"/>
      <c r="BE660" s="204"/>
      <c r="BF660" s="204"/>
      <c r="BG660" s="204"/>
      <c r="BH660" s="204"/>
      <c r="BI660" s="204"/>
      <c r="BJ660" s="204"/>
      <c r="BK660" s="204"/>
      <c r="BL660" s="204"/>
      <c r="BM660" s="213">
        <v>5</v>
      </c>
    </row>
    <row r="661" spans="1:65">
      <c r="A661" s="30"/>
      <c r="B661" s="19">
        <v>1</v>
      </c>
      <c r="C661" s="9">
        <v>3</v>
      </c>
      <c r="D661" s="24">
        <v>4.8740100000000001E-2</v>
      </c>
      <c r="E661" s="223">
        <v>5.6638174562011534E-2</v>
      </c>
      <c r="F661" s="223">
        <v>2.1999999999999999E-2</v>
      </c>
      <c r="G661" s="24">
        <v>4.5999999999999999E-2</v>
      </c>
      <c r="H661" s="24">
        <v>4.5999999999999999E-2</v>
      </c>
      <c r="I661" s="24">
        <v>4.8000000000000001E-2</v>
      </c>
      <c r="J661" s="24">
        <v>4.7E-2</v>
      </c>
      <c r="K661" s="24">
        <v>0.05</v>
      </c>
      <c r="L661" s="24">
        <v>4.5999999999999999E-2</v>
      </c>
      <c r="M661" s="24">
        <v>4.82E-2</v>
      </c>
      <c r="N661" s="24">
        <v>4.3999999999999997E-2</v>
      </c>
      <c r="O661" s="24">
        <v>4.2000000000000003E-2</v>
      </c>
      <c r="P661" s="24">
        <v>4.58E-2</v>
      </c>
      <c r="Q661" s="203"/>
      <c r="R661" s="204"/>
      <c r="S661" s="204"/>
      <c r="T661" s="204"/>
      <c r="U661" s="204"/>
      <c r="V661" s="204"/>
      <c r="W661" s="204"/>
      <c r="X661" s="204"/>
      <c r="Y661" s="204"/>
      <c r="Z661" s="204"/>
      <c r="AA661" s="204"/>
      <c r="AB661" s="204"/>
      <c r="AC661" s="204"/>
      <c r="AD661" s="204"/>
      <c r="AE661" s="204"/>
      <c r="AF661" s="204"/>
      <c r="AG661" s="204"/>
      <c r="AH661" s="204"/>
      <c r="AI661" s="204"/>
      <c r="AJ661" s="204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13">
        <v>16</v>
      </c>
    </row>
    <row r="662" spans="1:65">
      <c r="A662" s="30"/>
      <c r="B662" s="19">
        <v>1</v>
      </c>
      <c r="C662" s="9">
        <v>4</v>
      </c>
      <c r="D662" s="24">
        <v>4.2439999999999999E-2</v>
      </c>
      <c r="E662" s="223">
        <v>5.6808457196534622E-2</v>
      </c>
      <c r="F662" s="223">
        <v>0.02</v>
      </c>
      <c r="G662" s="24">
        <v>4.4999999999999998E-2</v>
      </c>
      <c r="H662" s="24">
        <v>4.5999999999999999E-2</v>
      </c>
      <c r="I662" s="24">
        <v>4.8000000000000001E-2</v>
      </c>
      <c r="J662" s="24">
        <v>4.7E-2</v>
      </c>
      <c r="K662" s="24">
        <v>4.9000000000000002E-2</v>
      </c>
      <c r="L662" s="24">
        <v>4.6300000000000001E-2</v>
      </c>
      <c r="M662" s="24">
        <v>4.8599999999999997E-2</v>
      </c>
      <c r="N662" s="24">
        <v>4.7E-2</v>
      </c>
      <c r="O662" s="24">
        <v>4.1000000000000002E-2</v>
      </c>
      <c r="P662" s="24">
        <v>4.5399999999999996E-2</v>
      </c>
      <c r="Q662" s="203"/>
      <c r="R662" s="204"/>
      <c r="S662" s="204"/>
      <c r="T662" s="204"/>
      <c r="U662" s="204"/>
      <c r="V662" s="204"/>
      <c r="W662" s="204"/>
      <c r="X662" s="204"/>
      <c r="Y662" s="204"/>
      <c r="Z662" s="204"/>
      <c r="AA662" s="204"/>
      <c r="AB662" s="204"/>
      <c r="AC662" s="204"/>
      <c r="AD662" s="204"/>
      <c r="AE662" s="204"/>
      <c r="AF662" s="204"/>
      <c r="AG662" s="204"/>
      <c r="AH662" s="204"/>
      <c r="AI662" s="204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4"/>
      <c r="AT662" s="204"/>
      <c r="AU662" s="204"/>
      <c r="AV662" s="204"/>
      <c r="AW662" s="204"/>
      <c r="AX662" s="204"/>
      <c r="AY662" s="204"/>
      <c r="AZ662" s="204"/>
      <c r="BA662" s="204"/>
      <c r="BB662" s="204"/>
      <c r="BC662" s="204"/>
      <c r="BD662" s="204"/>
      <c r="BE662" s="204"/>
      <c r="BF662" s="204"/>
      <c r="BG662" s="204"/>
      <c r="BH662" s="204"/>
      <c r="BI662" s="204"/>
      <c r="BJ662" s="204"/>
      <c r="BK662" s="204"/>
      <c r="BL662" s="204"/>
      <c r="BM662" s="213">
        <v>4.6383716666666658E-2</v>
      </c>
    </row>
    <row r="663" spans="1:65">
      <c r="A663" s="30"/>
      <c r="B663" s="19">
        <v>1</v>
      </c>
      <c r="C663" s="9">
        <v>5</v>
      </c>
      <c r="D663" s="24">
        <v>4.6525799999999999E-2</v>
      </c>
      <c r="E663" s="223">
        <v>5.526549261077307E-2</v>
      </c>
      <c r="F663" s="223">
        <v>1.7000000000000001E-2</v>
      </c>
      <c r="G663" s="24">
        <v>4.5999999999999999E-2</v>
      </c>
      <c r="H663" s="24">
        <v>4.5999999999999999E-2</v>
      </c>
      <c r="I663" s="24">
        <v>4.8000000000000001E-2</v>
      </c>
      <c r="J663" s="24">
        <v>4.7E-2</v>
      </c>
      <c r="K663" s="24">
        <v>0.05</v>
      </c>
      <c r="L663" s="24">
        <v>4.5699999999999998E-2</v>
      </c>
      <c r="M663" s="24">
        <v>4.8299999999999996E-2</v>
      </c>
      <c r="N663" s="24">
        <v>4.4999999999999998E-2</v>
      </c>
      <c r="O663" s="24">
        <v>4.2000000000000003E-2</v>
      </c>
      <c r="P663" s="24">
        <v>4.4999999999999998E-2</v>
      </c>
      <c r="Q663" s="203"/>
      <c r="R663" s="204"/>
      <c r="S663" s="204"/>
      <c r="T663" s="204"/>
      <c r="U663" s="204"/>
      <c r="V663" s="204"/>
      <c r="W663" s="204"/>
      <c r="X663" s="204"/>
      <c r="Y663" s="204"/>
      <c r="Z663" s="204"/>
      <c r="AA663" s="204"/>
      <c r="AB663" s="204"/>
      <c r="AC663" s="204"/>
      <c r="AD663" s="204"/>
      <c r="AE663" s="204"/>
      <c r="AF663" s="204"/>
      <c r="AG663" s="204"/>
      <c r="AH663" s="204"/>
      <c r="AI663" s="204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213">
        <v>102</v>
      </c>
    </row>
    <row r="664" spans="1:65">
      <c r="A664" s="30"/>
      <c r="B664" s="19">
        <v>1</v>
      </c>
      <c r="C664" s="9">
        <v>6</v>
      </c>
      <c r="D664" s="24">
        <v>4.76993E-2</v>
      </c>
      <c r="E664" s="223">
        <v>5.6246978396080775E-2</v>
      </c>
      <c r="F664" s="223">
        <v>2.4E-2</v>
      </c>
      <c r="G664" s="24">
        <v>4.4999999999999998E-2</v>
      </c>
      <c r="H664" s="24">
        <v>4.4999999999999998E-2</v>
      </c>
      <c r="I664" s="24">
        <v>4.7E-2</v>
      </c>
      <c r="J664" s="24">
        <v>4.7E-2</v>
      </c>
      <c r="K664" s="24">
        <v>4.8000000000000001E-2</v>
      </c>
      <c r="L664" s="24">
        <v>4.6199999999999998E-2</v>
      </c>
      <c r="M664" s="24">
        <v>4.7100000000000003E-2</v>
      </c>
      <c r="N664" s="24">
        <v>4.4999999999999998E-2</v>
      </c>
      <c r="O664" s="24">
        <v>4.2000000000000003E-2</v>
      </c>
      <c r="P664" s="24">
        <v>4.6099999999999995E-2</v>
      </c>
      <c r="Q664" s="203"/>
      <c r="R664" s="204"/>
      <c r="S664" s="204"/>
      <c r="T664" s="204"/>
      <c r="U664" s="204"/>
      <c r="V664" s="204"/>
      <c r="W664" s="204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56"/>
    </row>
    <row r="665" spans="1:65">
      <c r="A665" s="30"/>
      <c r="B665" s="20" t="s">
        <v>260</v>
      </c>
      <c r="C665" s="12"/>
      <c r="D665" s="214">
        <v>4.7504216666666675E-2</v>
      </c>
      <c r="E665" s="214">
        <v>5.6148784080698073E-2</v>
      </c>
      <c r="F665" s="214">
        <v>2.0500000000000001E-2</v>
      </c>
      <c r="G665" s="214">
        <v>4.5666666666666661E-2</v>
      </c>
      <c r="H665" s="214">
        <v>4.583333333333333E-2</v>
      </c>
      <c r="I665" s="214">
        <v>4.7999999999999994E-2</v>
      </c>
      <c r="J665" s="214">
        <v>4.6999999999999993E-2</v>
      </c>
      <c r="K665" s="214">
        <v>4.9166666666666664E-2</v>
      </c>
      <c r="L665" s="214">
        <v>4.6016666666666671E-2</v>
      </c>
      <c r="M665" s="214">
        <v>4.8433333333333328E-2</v>
      </c>
      <c r="N665" s="214">
        <v>4.4999999999999991E-2</v>
      </c>
      <c r="O665" s="214">
        <v>4.1833333333333333E-2</v>
      </c>
      <c r="P665" s="214">
        <v>4.5766666666666657E-2</v>
      </c>
      <c r="Q665" s="203"/>
      <c r="R665" s="204"/>
      <c r="S665" s="204"/>
      <c r="T665" s="204"/>
      <c r="U665" s="204"/>
      <c r="V665" s="204"/>
      <c r="W665" s="204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56"/>
    </row>
    <row r="666" spans="1:65">
      <c r="A666" s="30"/>
      <c r="B666" s="3" t="s">
        <v>261</v>
      </c>
      <c r="C666" s="29"/>
      <c r="D666" s="24">
        <v>4.8219700000000004E-2</v>
      </c>
      <c r="E666" s="24">
        <v>5.6442576479046158E-2</v>
      </c>
      <c r="F666" s="24">
        <v>2.0500000000000001E-2</v>
      </c>
      <c r="G666" s="24">
        <v>4.5499999999999999E-2</v>
      </c>
      <c r="H666" s="24">
        <v>4.5999999999999999E-2</v>
      </c>
      <c r="I666" s="24">
        <v>4.8000000000000001E-2</v>
      </c>
      <c r="J666" s="24">
        <v>4.7E-2</v>
      </c>
      <c r="K666" s="24">
        <v>4.9000000000000002E-2</v>
      </c>
      <c r="L666" s="24">
        <v>4.6049999999999994E-2</v>
      </c>
      <c r="M666" s="24">
        <v>4.8449999999999993E-2</v>
      </c>
      <c r="N666" s="24">
        <v>4.4999999999999998E-2</v>
      </c>
      <c r="O666" s="24">
        <v>4.2000000000000003E-2</v>
      </c>
      <c r="P666" s="24">
        <v>4.5949999999999998E-2</v>
      </c>
      <c r="Q666" s="203"/>
      <c r="R666" s="204"/>
      <c r="S666" s="204"/>
      <c r="T666" s="204"/>
      <c r="U666" s="204"/>
      <c r="V666" s="204"/>
      <c r="W666" s="204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56"/>
    </row>
    <row r="667" spans="1:65">
      <c r="A667" s="30"/>
      <c r="B667" s="3" t="s">
        <v>262</v>
      </c>
      <c r="C667" s="29"/>
      <c r="D667" s="24">
        <v>2.7858434840576881E-3</v>
      </c>
      <c r="E667" s="24">
        <v>7.5021251826204276E-4</v>
      </c>
      <c r="F667" s="24">
        <v>2.4289915602982238E-3</v>
      </c>
      <c r="G667" s="24">
        <v>8.1649658092772682E-4</v>
      </c>
      <c r="H667" s="24">
        <v>4.0824829046386341E-4</v>
      </c>
      <c r="I667" s="24">
        <v>6.3245553203367642E-4</v>
      </c>
      <c r="J667" s="24">
        <v>7.6011774306101464E-18</v>
      </c>
      <c r="K667" s="24">
        <v>7.5277265270908163E-4</v>
      </c>
      <c r="L667" s="24">
        <v>2.3166067138525418E-4</v>
      </c>
      <c r="M667" s="24">
        <v>8.6871552689396741E-4</v>
      </c>
      <c r="N667" s="24">
        <v>1.4142135623730963E-3</v>
      </c>
      <c r="O667" s="24">
        <v>7.5277265270907946E-4</v>
      </c>
      <c r="P667" s="24">
        <v>4.7609522856952279E-4</v>
      </c>
      <c r="Q667" s="203"/>
      <c r="R667" s="204"/>
      <c r="S667" s="204"/>
      <c r="T667" s="204"/>
      <c r="U667" s="204"/>
      <c r="V667" s="204"/>
      <c r="W667" s="204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56"/>
    </row>
    <row r="668" spans="1:65">
      <c r="A668" s="30"/>
      <c r="B668" s="3" t="s">
        <v>86</v>
      </c>
      <c r="C668" s="29"/>
      <c r="D668" s="13">
        <v>5.8644130553835487E-2</v>
      </c>
      <c r="E668" s="13">
        <v>1.3361153416676369E-2</v>
      </c>
      <c r="F668" s="13">
        <v>0.11848739318527921</v>
      </c>
      <c r="G668" s="13">
        <v>1.787948717359986E-2</v>
      </c>
      <c r="H668" s="13">
        <v>8.9072354283024745E-3</v>
      </c>
      <c r="I668" s="13">
        <v>1.3176156917368261E-2</v>
      </c>
      <c r="J668" s="13">
        <v>1.6172717937468399E-16</v>
      </c>
      <c r="K668" s="13">
        <v>1.5310630224591492E-2</v>
      </c>
      <c r="L668" s="13">
        <v>5.0342775382525356E-3</v>
      </c>
      <c r="M668" s="13">
        <v>1.7936315076957348E-2</v>
      </c>
      <c r="N668" s="13">
        <v>3.1426968052735482E-2</v>
      </c>
      <c r="O668" s="13">
        <v>1.799456540340429E-2</v>
      </c>
      <c r="P668" s="13">
        <v>1.0402663406471731E-2</v>
      </c>
      <c r="Q668" s="15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263</v>
      </c>
      <c r="C669" s="29"/>
      <c r="D669" s="13">
        <v>2.4157184471706117E-2</v>
      </c>
      <c r="E669" s="13">
        <v>0.21052792048139191</v>
      </c>
      <c r="F669" s="13">
        <v>-0.55803455451140715</v>
      </c>
      <c r="G669" s="13">
        <v>-1.545908891158998E-2</v>
      </c>
      <c r="H669" s="13">
        <v>-1.1865873907617619E-2</v>
      </c>
      <c r="I669" s="13">
        <v>3.4845921144022185E-2</v>
      </c>
      <c r="J669" s="13">
        <v>1.3286631120188463E-2</v>
      </c>
      <c r="K669" s="13">
        <v>5.9998426171828489E-2</v>
      </c>
      <c r="L669" s="13">
        <v>-7.9133374032479553E-3</v>
      </c>
      <c r="M669" s="13">
        <v>4.4188280154350279E-2</v>
      </c>
      <c r="N669" s="13">
        <v>-2.9831948927479202E-2</v>
      </c>
      <c r="O669" s="13">
        <v>-9.8103034002952727E-2</v>
      </c>
      <c r="P669" s="13">
        <v>-1.3303159909206719E-2</v>
      </c>
      <c r="Q669" s="15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46" t="s">
        <v>264</v>
      </c>
      <c r="C670" s="47"/>
      <c r="D670" s="45">
        <v>0.67</v>
      </c>
      <c r="E670" s="45">
        <v>4.59</v>
      </c>
      <c r="F670" s="45">
        <v>11.57</v>
      </c>
      <c r="G670" s="45">
        <v>0.16</v>
      </c>
      <c r="H670" s="45">
        <v>0.08</v>
      </c>
      <c r="I670" s="45">
        <v>0.9</v>
      </c>
      <c r="J670" s="45">
        <v>0.45</v>
      </c>
      <c r="K670" s="45">
        <v>1.43</v>
      </c>
      <c r="L670" s="45">
        <v>0</v>
      </c>
      <c r="M670" s="45">
        <v>1.1000000000000001</v>
      </c>
      <c r="N670" s="45">
        <v>0.46</v>
      </c>
      <c r="O670" s="45">
        <v>1.9</v>
      </c>
      <c r="P670" s="45">
        <v>0.11</v>
      </c>
      <c r="Q670" s="15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B671" s="3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BM671" s="55"/>
    </row>
    <row r="672" spans="1:65" ht="15">
      <c r="B672" s="8" t="s">
        <v>638</v>
      </c>
      <c r="BM672" s="28" t="s">
        <v>67</v>
      </c>
    </row>
    <row r="673" spans="1:65" ht="15">
      <c r="A673" s="25" t="s">
        <v>37</v>
      </c>
      <c r="B673" s="18" t="s">
        <v>112</v>
      </c>
      <c r="C673" s="15" t="s">
        <v>113</v>
      </c>
      <c r="D673" s="16" t="s">
        <v>227</v>
      </c>
      <c r="E673" s="17" t="s">
        <v>227</v>
      </c>
      <c r="F673" s="17" t="s">
        <v>227</v>
      </c>
      <c r="G673" s="17" t="s">
        <v>227</v>
      </c>
      <c r="H673" s="17" t="s">
        <v>227</v>
      </c>
      <c r="I673" s="17" t="s">
        <v>227</v>
      </c>
      <c r="J673" s="17" t="s">
        <v>227</v>
      </c>
      <c r="K673" s="17" t="s">
        <v>227</v>
      </c>
      <c r="L673" s="17" t="s">
        <v>227</v>
      </c>
      <c r="M673" s="17" t="s">
        <v>227</v>
      </c>
      <c r="N673" s="17" t="s">
        <v>227</v>
      </c>
      <c r="O673" s="17" t="s">
        <v>227</v>
      </c>
      <c r="P673" s="17" t="s">
        <v>227</v>
      </c>
      <c r="Q673" s="17" t="s">
        <v>227</v>
      </c>
      <c r="R673" s="17" t="s">
        <v>227</v>
      </c>
      <c r="S673" s="15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</v>
      </c>
    </row>
    <row r="674" spans="1:65">
      <c r="A674" s="30"/>
      <c r="B674" s="19" t="s">
        <v>228</v>
      </c>
      <c r="C674" s="9" t="s">
        <v>228</v>
      </c>
      <c r="D674" s="151" t="s">
        <v>232</v>
      </c>
      <c r="E674" s="152" t="s">
        <v>233</v>
      </c>
      <c r="F674" s="152" t="s">
        <v>234</v>
      </c>
      <c r="G674" s="152" t="s">
        <v>237</v>
      </c>
      <c r="H674" s="152" t="s">
        <v>238</v>
      </c>
      <c r="I674" s="152" t="s">
        <v>239</v>
      </c>
      <c r="J674" s="152" t="s">
        <v>240</v>
      </c>
      <c r="K674" s="152" t="s">
        <v>280</v>
      </c>
      <c r="L674" s="152" t="s">
        <v>243</v>
      </c>
      <c r="M674" s="152" t="s">
        <v>244</v>
      </c>
      <c r="N674" s="152" t="s">
        <v>245</v>
      </c>
      <c r="O674" s="152" t="s">
        <v>247</v>
      </c>
      <c r="P674" s="152" t="s">
        <v>248</v>
      </c>
      <c r="Q674" s="152" t="s">
        <v>250</v>
      </c>
      <c r="R674" s="152" t="s">
        <v>251</v>
      </c>
      <c r="S674" s="15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 t="s">
        <v>3</v>
      </c>
    </row>
    <row r="675" spans="1:65">
      <c r="A675" s="30"/>
      <c r="B675" s="19"/>
      <c r="C675" s="9"/>
      <c r="D675" s="10" t="s">
        <v>321</v>
      </c>
      <c r="E675" s="11" t="s">
        <v>281</v>
      </c>
      <c r="F675" s="11" t="s">
        <v>321</v>
      </c>
      <c r="G675" s="11" t="s">
        <v>281</v>
      </c>
      <c r="H675" s="11" t="s">
        <v>281</v>
      </c>
      <c r="I675" s="11" t="s">
        <v>281</v>
      </c>
      <c r="J675" s="11" t="s">
        <v>281</v>
      </c>
      <c r="K675" s="11" t="s">
        <v>281</v>
      </c>
      <c r="L675" s="11" t="s">
        <v>281</v>
      </c>
      <c r="M675" s="11" t="s">
        <v>321</v>
      </c>
      <c r="N675" s="11" t="s">
        <v>321</v>
      </c>
      <c r="O675" s="11" t="s">
        <v>321</v>
      </c>
      <c r="P675" s="11" t="s">
        <v>281</v>
      </c>
      <c r="Q675" s="11" t="s">
        <v>321</v>
      </c>
      <c r="R675" s="11" t="s">
        <v>321</v>
      </c>
      <c r="S675" s="15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/>
      <c r="C676" s="9"/>
      <c r="D676" s="26" t="s">
        <v>322</v>
      </c>
      <c r="E676" s="26" t="s">
        <v>323</v>
      </c>
      <c r="F676" s="26" t="s">
        <v>324</v>
      </c>
      <c r="G676" s="26" t="s">
        <v>324</v>
      </c>
      <c r="H676" s="26" t="s">
        <v>324</v>
      </c>
      <c r="I676" s="26" t="s">
        <v>324</v>
      </c>
      <c r="J676" s="26" t="s">
        <v>324</v>
      </c>
      <c r="K676" s="26" t="s">
        <v>118</v>
      </c>
      <c r="L676" s="26" t="s">
        <v>325</v>
      </c>
      <c r="M676" s="26" t="s">
        <v>325</v>
      </c>
      <c r="N676" s="26" t="s">
        <v>305</v>
      </c>
      <c r="O676" s="26" t="s">
        <v>324</v>
      </c>
      <c r="P676" s="26" t="s">
        <v>325</v>
      </c>
      <c r="Q676" s="26" t="s">
        <v>305</v>
      </c>
      <c r="R676" s="26" t="s">
        <v>324</v>
      </c>
      <c r="S676" s="15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8">
        <v>1</v>
      </c>
      <c r="C677" s="14">
        <v>1</v>
      </c>
      <c r="D677" s="215">
        <v>42.63</v>
      </c>
      <c r="E677" s="215">
        <v>39.093732661233204</v>
      </c>
      <c r="F677" s="228">
        <v>18.2</v>
      </c>
      <c r="G677" s="215">
        <v>40.9</v>
      </c>
      <c r="H677" s="215">
        <v>38.6</v>
      </c>
      <c r="I677" s="215">
        <v>41.2</v>
      </c>
      <c r="J677" s="215">
        <v>42.9</v>
      </c>
      <c r="K677" s="215">
        <v>38.9</v>
      </c>
      <c r="L677" s="228">
        <v>5.9140365587681503</v>
      </c>
      <c r="M677" s="215">
        <v>42.6</v>
      </c>
      <c r="N677" s="215">
        <v>36.4</v>
      </c>
      <c r="O677" s="215">
        <v>39</v>
      </c>
      <c r="P677" s="215">
        <v>37.5</v>
      </c>
      <c r="Q677" s="215">
        <v>39.1</v>
      </c>
      <c r="R677" s="215">
        <v>42.4</v>
      </c>
      <c r="S677" s="216"/>
      <c r="T677" s="217"/>
      <c r="U677" s="217"/>
      <c r="V677" s="217"/>
      <c r="W677" s="217"/>
      <c r="X677" s="217"/>
      <c r="Y677" s="217"/>
      <c r="Z677" s="217"/>
      <c r="AA677" s="217"/>
      <c r="AB677" s="217"/>
      <c r="AC677" s="217"/>
      <c r="AD677" s="217"/>
      <c r="AE677" s="217"/>
      <c r="AF677" s="217"/>
      <c r="AG677" s="217"/>
      <c r="AH677" s="217"/>
      <c r="AI677" s="217"/>
      <c r="AJ677" s="217"/>
      <c r="AK677" s="217"/>
      <c r="AL677" s="217"/>
      <c r="AM677" s="217"/>
      <c r="AN677" s="217"/>
      <c r="AO677" s="217"/>
      <c r="AP677" s="217"/>
      <c r="AQ677" s="217"/>
      <c r="AR677" s="217"/>
      <c r="AS677" s="217"/>
      <c r="AT677" s="217"/>
      <c r="AU677" s="217"/>
      <c r="AV677" s="217"/>
      <c r="AW677" s="217"/>
      <c r="AX677" s="217"/>
      <c r="AY677" s="217"/>
      <c r="AZ677" s="217"/>
      <c r="BA677" s="217"/>
      <c r="BB677" s="217"/>
      <c r="BC677" s="217"/>
      <c r="BD677" s="217"/>
      <c r="BE677" s="217"/>
      <c r="BF677" s="217"/>
      <c r="BG677" s="217"/>
      <c r="BH677" s="217"/>
      <c r="BI677" s="217"/>
      <c r="BJ677" s="217"/>
      <c r="BK677" s="217"/>
      <c r="BL677" s="217"/>
      <c r="BM677" s="218">
        <v>1</v>
      </c>
    </row>
    <row r="678" spans="1:65">
      <c r="A678" s="30"/>
      <c r="B678" s="19">
        <v>1</v>
      </c>
      <c r="C678" s="9">
        <v>2</v>
      </c>
      <c r="D678" s="219">
        <v>40.944000000000003</v>
      </c>
      <c r="E678" s="219">
        <v>39.103704872162439</v>
      </c>
      <c r="F678" s="229">
        <v>16.5</v>
      </c>
      <c r="G678" s="219">
        <v>39.700000000000003</v>
      </c>
      <c r="H678" s="219">
        <v>39.6</v>
      </c>
      <c r="I678" s="219">
        <v>41.6</v>
      </c>
      <c r="J678" s="219">
        <v>43</v>
      </c>
      <c r="K678" s="219">
        <v>37.5</v>
      </c>
      <c r="L678" s="229">
        <v>9.9895702454257496</v>
      </c>
      <c r="M678" s="219">
        <v>42.8</v>
      </c>
      <c r="N678" s="219">
        <v>36.9</v>
      </c>
      <c r="O678" s="219">
        <v>39</v>
      </c>
      <c r="P678" s="219">
        <v>37.700000000000003</v>
      </c>
      <c r="Q678" s="219">
        <v>39.5</v>
      </c>
      <c r="R678" s="219">
        <v>41.8</v>
      </c>
      <c r="S678" s="216"/>
      <c r="T678" s="217"/>
      <c r="U678" s="217"/>
      <c r="V678" s="217"/>
      <c r="W678" s="217"/>
      <c r="X678" s="217"/>
      <c r="Y678" s="217"/>
      <c r="Z678" s="217"/>
      <c r="AA678" s="217"/>
      <c r="AB678" s="217"/>
      <c r="AC678" s="217"/>
      <c r="AD678" s="217"/>
      <c r="AE678" s="217"/>
      <c r="AF678" s="217"/>
      <c r="AG678" s="217"/>
      <c r="AH678" s="217"/>
      <c r="AI678" s="217"/>
      <c r="AJ678" s="217"/>
      <c r="AK678" s="217"/>
      <c r="AL678" s="217"/>
      <c r="AM678" s="217"/>
      <c r="AN678" s="217"/>
      <c r="AO678" s="217"/>
      <c r="AP678" s="217"/>
      <c r="AQ678" s="217"/>
      <c r="AR678" s="217"/>
      <c r="AS678" s="217"/>
      <c r="AT678" s="217"/>
      <c r="AU678" s="217"/>
      <c r="AV678" s="217"/>
      <c r="AW678" s="217"/>
      <c r="AX678" s="217"/>
      <c r="AY678" s="217"/>
      <c r="AZ678" s="217"/>
      <c r="BA678" s="217"/>
      <c r="BB678" s="217"/>
      <c r="BC678" s="217"/>
      <c r="BD678" s="217"/>
      <c r="BE678" s="217"/>
      <c r="BF678" s="217"/>
      <c r="BG678" s="217"/>
      <c r="BH678" s="217"/>
      <c r="BI678" s="217"/>
      <c r="BJ678" s="217"/>
      <c r="BK678" s="217"/>
      <c r="BL678" s="217"/>
      <c r="BM678" s="218">
        <v>26</v>
      </c>
    </row>
    <row r="679" spans="1:65">
      <c r="A679" s="30"/>
      <c r="B679" s="19">
        <v>1</v>
      </c>
      <c r="C679" s="9">
        <v>3</v>
      </c>
      <c r="D679" s="219">
        <v>43.600999999999999</v>
      </c>
      <c r="E679" s="219">
        <v>38.958569752192872</v>
      </c>
      <c r="F679" s="229">
        <v>19.7</v>
      </c>
      <c r="G679" s="219">
        <v>40.299999999999997</v>
      </c>
      <c r="H679" s="219">
        <v>39.6</v>
      </c>
      <c r="I679" s="219">
        <v>39.6</v>
      </c>
      <c r="J679" s="219">
        <v>43.8</v>
      </c>
      <c r="K679" s="219">
        <v>37.700000000000003</v>
      </c>
      <c r="L679" s="229">
        <v>7.8571654622390987</v>
      </c>
      <c r="M679" s="219">
        <v>43.5</v>
      </c>
      <c r="N679" s="219">
        <v>37.5</v>
      </c>
      <c r="O679" s="219">
        <v>38</v>
      </c>
      <c r="P679" s="219">
        <v>37.700000000000003</v>
      </c>
      <c r="Q679" s="219">
        <v>38.6</v>
      </c>
      <c r="R679" s="219">
        <v>41.7</v>
      </c>
      <c r="S679" s="216"/>
      <c r="T679" s="217"/>
      <c r="U679" s="217"/>
      <c r="V679" s="217"/>
      <c r="W679" s="217"/>
      <c r="X679" s="217"/>
      <c r="Y679" s="217"/>
      <c r="Z679" s="217"/>
      <c r="AA679" s="217"/>
      <c r="AB679" s="217"/>
      <c r="AC679" s="217"/>
      <c r="AD679" s="217"/>
      <c r="AE679" s="217"/>
      <c r="AF679" s="217"/>
      <c r="AG679" s="217"/>
      <c r="AH679" s="217"/>
      <c r="AI679" s="217"/>
      <c r="AJ679" s="217"/>
      <c r="AK679" s="217"/>
      <c r="AL679" s="217"/>
      <c r="AM679" s="217"/>
      <c r="AN679" s="217"/>
      <c r="AO679" s="217"/>
      <c r="AP679" s="217"/>
      <c r="AQ679" s="217"/>
      <c r="AR679" s="217"/>
      <c r="AS679" s="217"/>
      <c r="AT679" s="217"/>
      <c r="AU679" s="217"/>
      <c r="AV679" s="217"/>
      <c r="AW679" s="217"/>
      <c r="AX679" s="217"/>
      <c r="AY679" s="217"/>
      <c r="AZ679" s="217"/>
      <c r="BA679" s="217"/>
      <c r="BB679" s="217"/>
      <c r="BC679" s="217"/>
      <c r="BD679" s="217"/>
      <c r="BE679" s="217"/>
      <c r="BF679" s="217"/>
      <c r="BG679" s="217"/>
      <c r="BH679" s="217"/>
      <c r="BI679" s="217"/>
      <c r="BJ679" s="217"/>
      <c r="BK679" s="217"/>
      <c r="BL679" s="217"/>
      <c r="BM679" s="218">
        <v>16</v>
      </c>
    </row>
    <row r="680" spans="1:65">
      <c r="A680" s="30"/>
      <c r="B680" s="19">
        <v>1</v>
      </c>
      <c r="C680" s="9">
        <v>4</v>
      </c>
      <c r="D680" s="230">
        <v>24</v>
      </c>
      <c r="E680" s="219">
        <v>37.983694895831519</v>
      </c>
      <c r="F680" s="229">
        <v>16.600000000000001</v>
      </c>
      <c r="G680" s="219">
        <v>39.299999999999997</v>
      </c>
      <c r="H680" s="219">
        <v>39.9</v>
      </c>
      <c r="I680" s="219">
        <v>39.700000000000003</v>
      </c>
      <c r="J680" s="219">
        <v>42.4</v>
      </c>
      <c r="K680" s="219">
        <v>35.9</v>
      </c>
      <c r="L680" s="229">
        <v>9.4525192188241096</v>
      </c>
      <c r="M680" s="219">
        <v>42.9</v>
      </c>
      <c r="N680" s="219">
        <v>36.299999999999997</v>
      </c>
      <c r="O680" s="219">
        <v>39</v>
      </c>
      <c r="P680" s="219">
        <v>39.6</v>
      </c>
      <c r="Q680" s="219">
        <v>39.1</v>
      </c>
      <c r="R680" s="219">
        <v>41.5</v>
      </c>
      <c r="S680" s="216"/>
      <c r="T680" s="217"/>
      <c r="U680" s="217"/>
      <c r="V680" s="217"/>
      <c r="W680" s="217"/>
      <c r="X680" s="217"/>
      <c r="Y680" s="217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18">
        <v>39.897275734423346</v>
      </c>
    </row>
    <row r="681" spans="1:65">
      <c r="A681" s="30"/>
      <c r="B681" s="19">
        <v>1</v>
      </c>
      <c r="C681" s="9">
        <v>5</v>
      </c>
      <c r="D681" s="219">
        <v>40.424999999999997</v>
      </c>
      <c r="E681" s="219">
        <v>39.258781849283331</v>
      </c>
      <c r="F681" s="229">
        <v>15.400000000000002</v>
      </c>
      <c r="G681" s="219">
        <v>39.5</v>
      </c>
      <c r="H681" s="219">
        <v>40.299999999999997</v>
      </c>
      <c r="I681" s="219">
        <v>39.700000000000003</v>
      </c>
      <c r="J681" s="219">
        <v>43.6</v>
      </c>
      <c r="K681" s="219">
        <v>38</v>
      </c>
      <c r="L681" s="229">
        <v>7.0405950856948998</v>
      </c>
      <c r="M681" s="219">
        <v>43.3</v>
      </c>
      <c r="N681" s="219">
        <v>36.299999999999997</v>
      </c>
      <c r="O681" s="219">
        <v>39</v>
      </c>
      <c r="P681" s="219">
        <v>38</v>
      </c>
      <c r="Q681" s="219">
        <v>38.9</v>
      </c>
      <c r="R681" s="219">
        <v>40.6</v>
      </c>
      <c r="S681" s="216"/>
      <c r="T681" s="217"/>
      <c r="U681" s="217"/>
      <c r="V681" s="217"/>
      <c r="W681" s="217"/>
      <c r="X681" s="217"/>
      <c r="Y681" s="217"/>
      <c r="Z681" s="217"/>
      <c r="AA681" s="217"/>
      <c r="AB681" s="217"/>
      <c r="AC681" s="217"/>
      <c r="AD681" s="217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18">
        <v>103</v>
      </c>
    </row>
    <row r="682" spans="1:65">
      <c r="A682" s="30"/>
      <c r="B682" s="19">
        <v>1</v>
      </c>
      <c r="C682" s="9">
        <v>6</v>
      </c>
      <c r="D682" s="219">
        <v>41.067999999999998</v>
      </c>
      <c r="E682" s="219">
        <v>39.587423254317997</v>
      </c>
      <c r="F682" s="229">
        <v>20.2</v>
      </c>
      <c r="G682" s="219">
        <v>39.200000000000003</v>
      </c>
      <c r="H682" s="219">
        <v>39.799999999999997</v>
      </c>
      <c r="I682" s="219">
        <v>39.4</v>
      </c>
      <c r="J682" s="219">
        <v>45.7</v>
      </c>
      <c r="K682" s="219">
        <v>35.4</v>
      </c>
      <c r="L682" s="229">
        <v>8.2964214919025991</v>
      </c>
      <c r="M682" s="219">
        <v>43.3</v>
      </c>
      <c r="N682" s="219">
        <v>36.4</v>
      </c>
      <c r="O682" s="219">
        <v>38</v>
      </c>
      <c r="P682" s="219">
        <v>39.299999999999997</v>
      </c>
      <c r="Q682" s="219">
        <v>39.200000000000003</v>
      </c>
      <c r="R682" s="219">
        <v>42.5</v>
      </c>
      <c r="S682" s="216"/>
      <c r="T682" s="217"/>
      <c r="U682" s="217"/>
      <c r="V682" s="217"/>
      <c r="W682" s="217"/>
      <c r="X682" s="217"/>
      <c r="Y682" s="217"/>
      <c r="Z682" s="217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20"/>
    </row>
    <row r="683" spans="1:65">
      <c r="A683" s="30"/>
      <c r="B683" s="20" t="s">
        <v>260</v>
      </c>
      <c r="C683" s="12"/>
      <c r="D683" s="221">
        <v>38.777999999999999</v>
      </c>
      <c r="E683" s="221">
        <v>38.997651214170226</v>
      </c>
      <c r="F683" s="221">
        <v>17.766666666666669</v>
      </c>
      <c r="G683" s="221">
        <v>39.816666666666663</v>
      </c>
      <c r="H683" s="221">
        <v>39.633333333333333</v>
      </c>
      <c r="I683" s="221">
        <v>40.200000000000003</v>
      </c>
      <c r="J683" s="221">
        <v>43.566666666666663</v>
      </c>
      <c r="K683" s="221">
        <v>37.233333333333334</v>
      </c>
      <c r="L683" s="221">
        <v>8.091718010475768</v>
      </c>
      <c r="M683" s="221">
        <v>43.06666666666667</v>
      </c>
      <c r="N683" s="221">
        <v>36.633333333333333</v>
      </c>
      <c r="O683" s="221">
        <v>38.666666666666664</v>
      </c>
      <c r="P683" s="221">
        <v>38.300000000000004</v>
      </c>
      <c r="Q683" s="221">
        <v>39.066666666666663</v>
      </c>
      <c r="R683" s="221">
        <v>41.749999999999993</v>
      </c>
      <c r="S683" s="216"/>
      <c r="T683" s="217"/>
      <c r="U683" s="217"/>
      <c r="V683" s="217"/>
      <c r="W683" s="217"/>
      <c r="X683" s="217"/>
      <c r="Y683" s="217"/>
      <c r="Z683" s="217"/>
      <c r="AA683" s="217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20"/>
    </row>
    <row r="684" spans="1:65">
      <c r="A684" s="30"/>
      <c r="B684" s="3" t="s">
        <v>261</v>
      </c>
      <c r="C684" s="29"/>
      <c r="D684" s="219">
        <v>41.006</v>
      </c>
      <c r="E684" s="219">
        <v>39.098718766697822</v>
      </c>
      <c r="F684" s="219">
        <v>17.399999999999999</v>
      </c>
      <c r="G684" s="219">
        <v>39.6</v>
      </c>
      <c r="H684" s="219">
        <v>39.700000000000003</v>
      </c>
      <c r="I684" s="219">
        <v>39.700000000000003</v>
      </c>
      <c r="J684" s="219">
        <v>43.3</v>
      </c>
      <c r="K684" s="219">
        <v>37.6</v>
      </c>
      <c r="L684" s="219">
        <v>8.0767934770708489</v>
      </c>
      <c r="M684" s="219">
        <v>43.099999999999994</v>
      </c>
      <c r="N684" s="219">
        <v>36.4</v>
      </c>
      <c r="O684" s="219">
        <v>39</v>
      </c>
      <c r="P684" s="219">
        <v>37.85</v>
      </c>
      <c r="Q684" s="219">
        <v>39.1</v>
      </c>
      <c r="R684" s="219">
        <v>41.75</v>
      </c>
      <c r="S684" s="216"/>
      <c r="T684" s="217"/>
      <c r="U684" s="217"/>
      <c r="V684" s="217"/>
      <c r="W684" s="217"/>
      <c r="X684" s="217"/>
      <c r="Y684" s="217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20"/>
    </row>
    <row r="685" spans="1:65">
      <c r="A685" s="30"/>
      <c r="B685" s="3" t="s">
        <v>262</v>
      </c>
      <c r="C685" s="29"/>
      <c r="D685" s="24">
        <v>7.3367129151957116</v>
      </c>
      <c r="E685" s="24">
        <v>0.54150421363959023</v>
      </c>
      <c r="F685" s="24">
        <v>1.9190275315030429</v>
      </c>
      <c r="G685" s="24">
        <v>0.65853372477547822</v>
      </c>
      <c r="H685" s="24">
        <v>0.56803755744375295</v>
      </c>
      <c r="I685" s="24">
        <v>0.9444575162494081</v>
      </c>
      <c r="J685" s="24">
        <v>1.1604596790352821</v>
      </c>
      <c r="K685" s="24">
        <v>1.3261473020244274</v>
      </c>
      <c r="L685" s="24">
        <v>1.509814383005464</v>
      </c>
      <c r="M685" s="24">
        <v>0.35023801430836465</v>
      </c>
      <c r="N685" s="24">
        <v>0.48027769744874427</v>
      </c>
      <c r="O685" s="24">
        <v>0.51639777949432231</v>
      </c>
      <c r="P685" s="24">
        <v>0.90994505328618502</v>
      </c>
      <c r="Q685" s="24">
        <v>0.30110906108363245</v>
      </c>
      <c r="R685" s="24">
        <v>0.68920243760451028</v>
      </c>
      <c r="S685" s="15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86</v>
      </c>
      <c r="C686" s="29"/>
      <c r="D686" s="13">
        <v>0.18919781616369363</v>
      </c>
      <c r="E686" s="13">
        <v>1.3885559688344222E-2</v>
      </c>
      <c r="F686" s="13">
        <v>0.10801280665120315</v>
      </c>
      <c r="G686" s="13">
        <v>1.6539147545637796E-2</v>
      </c>
      <c r="H686" s="13">
        <v>1.4332318522550538E-2</v>
      </c>
      <c r="I686" s="13">
        <v>2.3493968065905674E-2</v>
      </c>
      <c r="J686" s="13">
        <v>2.6636411913587198E-2</v>
      </c>
      <c r="K686" s="13">
        <v>3.561720596305535E-2</v>
      </c>
      <c r="L686" s="13">
        <v>0.18658761724652484</v>
      </c>
      <c r="M686" s="13">
        <v>8.1324616325471662E-3</v>
      </c>
      <c r="N686" s="13">
        <v>1.3110401204242337E-2</v>
      </c>
      <c r="O686" s="13">
        <v>1.3355114986922129E-2</v>
      </c>
      <c r="P686" s="13">
        <v>2.3758356482668015E-2</v>
      </c>
      <c r="Q686" s="13">
        <v>7.7075698229598756E-3</v>
      </c>
      <c r="R686" s="13">
        <v>1.65078428168745E-2</v>
      </c>
      <c r="S686" s="15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263</v>
      </c>
      <c r="C687" s="29"/>
      <c r="D687" s="13">
        <v>-2.8053938867250494E-2</v>
      </c>
      <c r="E687" s="13">
        <v>-2.2548520010275408E-2</v>
      </c>
      <c r="F687" s="13">
        <v>-0.5546897290699575</v>
      </c>
      <c r="G687" s="13">
        <v>-2.0204153359557608E-3</v>
      </c>
      <c r="H687" s="13">
        <v>-6.6155494637515355E-3</v>
      </c>
      <c r="I687" s="13">
        <v>7.5875923857995353E-3</v>
      </c>
      <c r="J687" s="13">
        <v>9.1970964550779355E-2</v>
      </c>
      <c r="K687" s="13">
        <v>-6.6770032591261907E-2</v>
      </c>
      <c r="L687" s="13">
        <v>-0.79718620227760972</v>
      </c>
      <c r="M687" s="13">
        <v>7.9438780565881384E-2</v>
      </c>
      <c r="N687" s="13">
        <v>-8.1808653373139584E-2</v>
      </c>
      <c r="O687" s="13">
        <v>-3.0844438501221094E-2</v>
      </c>
      <c r="P687" s="13">
        <v>-4.0034706756812755E-2</v>
      </c>
      <c r="Q687" s="13">
        <v>-2.0818691313302717E-2</v>
      </c>
      <c r="R687" s="13">
        <v>4.6437362738983134E-2</v>
      </c>
      <c r="S687" s="15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46" t="s">
        <v>264</v>
      </c>
      <c r="C688" s="47"/>
      <c r="D688" s="45">
        <v>0.12</v>
      </c>
      <c r="E688" s="45">
        <v>0</v>
      </c>
      <c r="F688" s="45">
        <v>11.91</v>
      </c>
      <c r="G688" s="45">
        <v>0.46</v>
      </c>
      <c r="H688" s="45">
        <v>0.36</v>
      </c>
      <c r="I688" s="45">
        <v>0.67</v>
      </c>
      <c r="J688" s="45">
        <v>2.56</v>
      </c>
      <c r="K688" s="45">
        <v>0.99</v>
      </c>
      <c r="L688" s="45">
        <v>17.329999999999998</v>
      </c>
      <c r="M688" s="45">
        <v>2.2799999999999998</v>
      </c>
      <c r="N688" s="45">
        <v>1.33</v>
      </c>
      <c r="O688" s="45">
        <v>0.19</v>
      </c>
      <c r="P688" s="45">
        <v>0.39</v>
      </c>
      <c r="Q688" s="45">
        <v>0.04</v>
      </c>
      <c r="R688" s="45">
        <v>1.54</v>
      </c>
      <c r="S688" s="15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1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BM689" s="55"/>
    </row>
    <row r="690" spans="1:65" ht="15">
      <c r="B690" s="8" t="s">
        <v>639</v>
      </c>
      <c r="BM690" s="28" t="s">
        <v>287</v>
      </c>
    </row>
    <row r="691" spans="1:65" ht="15">
      <c r="A691" s="25" t="s">
        <v>40</v>
      </c>
      <c r="B691" s="18" t="s">
        <v>112</v>
      </c>
      <c r="C691" s="15" t="s">
        <v>113</v>
      </c>
      <c r="D691" s="16" t="s">
        <v>227</v>
      </c>
      <c r="E691" s="17" t="s">
        <v>227</v>
      </c>
      <c r="F691" s="15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9" t="s">
        <v>228</v>
      </c>
      <c r="C692" s="9" t="s">
        <v>228</v>
      </c>
      <c r="D692" s="151" t="s">
        <v>233</v>
      </c>
      <c r="E692" s="152" t="s">
        <v>234</v>
      </c>
      <c r="F692" s="15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 t="s">
        <v>3</v>
      </c>
    </row>
    <row r="693" spans="1:65">
      <c r="A693" s="30"/>
      <c r="B693" s="19"/>
      <c r="C693" s="9"/>
      <c r="D693" s="10" t="s">
        <v>281</v>
      </c>
      <c r="E693" s="11" t="s">
        <v>321</v>
      </c>
      <c r="F693" s="15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2</v>
      </c>
    </row>
    <row r="694" spans="1:65">
      <c r="A694" s="30"/>
      <c r="B694" s="19"/>
      <c r="C694" s="9"/>
      <c r="D694" s="26" t="s">
        <v>323</v>
      </c>
      <c r="E694" s="26" t="s">
        <v>324</v>
      </c>
      <c r="F694" s="15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8">
        <v>1</v>
      </c>
      <c r="C695" s="14">
        <v>1</v>
      </c>
      <c r="D695" s="22">
        <v>6.149237025188226</v>
      </c>
      <c r="E695" s="22">
        <v>5.2</v>
      </c>
      <c r="F695" s="15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>
        <v>1</v>
      </c>
      <c r="C696" s="9">
        <v>2</v>
      </c>
      <c r="D696" s="11">
        <v>6.2946273485107502</v>
      </c>
      <c r="E696" s="11">
        <v>5.2</v>
      </c>
      <c r="F696" s="15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27</v>
      </c>
    </row>
    <row r="697" spans="1:65">
      <c r="A697" s="30"/>
      <c r="B697" s="19">
        <v>1</v>
      </c>
      <c r="C697" s="9">
        <v>3</v>
      </c>
      <c r="D697" s="11">
        <v>6.3945036266362987</v>
      </c>
      <c r="E697" s="11">
        <v>5.8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16</v>
      </c>
    </row>
    <row r="698" spans="1:65">
      <c r="A698" s="30"/>
      <c r="B698" s="19">
        <v>1</v>
      </c>
      <c r="C698" s="9">
        <v>4</v>
      </c>
      <c r="D698" s="11">
        <v>6.1400134125422188</v>
      </c>
      <c r="E698" s="11">
        <v>5.8</v>
      </c>
      <c r="F698" s="15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5.8371881566984296</v>
      </c>
    </row>
    <row r="699" spans="1:65">
      <c r="A699" s="30"/>
      <c r="B699" s="19">
        <v>1</v>
      </c>
      <c r="C699" s="9">
        <v>5</v>
      </c>
      <c r="D699" s="11">
        <v>6.1503081180471044</v>
      </c>
      <c r="E699" s="11">
        <v>5.0999999999999996</v>
      </c>
      <c r="F699" s="15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47</v>
      </c>
    </row>
    <row r="700" spans="1:65">
      <c r="A700" s="30"/>
      <c r="B700" s="19">
        <v>1</v>
      </c>
      <c r="C700" s="9">
        <v>6</v>
      </c>
      <c r="D700" s="11">
        <v>6.3175683494565096</v>
      </c>
      <c r="E700" s="11">
        <v>5.5</v>
      </c>
      <c r="F700" s="15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20" t="s">
        <v>260</v>
      </c>
      <c r="C701" s="12"/>
      <c r="D701" s="23">
        <v>6.2410429800635177</v>
      </c>
      <c r="E701" s="23">
        <v>5.4333333333333336</v>
      </c>
      <c r="F701" s="15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3" t="s">
        <v>261</v>
      </c>
      <c r="C702" s="29"/>
      <c r="D702" s="11">
        <v>6.2224677332789273</v>
      </c>
      <c r="E702" s="11">
        <v>5.35</v>
      </c>
      <c r="F702" s="15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262</v>
      </c>
      <c r="C703" s="29"/>
      <c r="D703" s="24">
        <v>0.10876185801870154</v>
      </c>
      <c r="E703" s="24">
        <v>0.31411250638372651</v>
      </c>
      <c r="F703" s="15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86</v>
      </c>
      <c r="C704" s="29"/>
      <c r="D704" s="13">
        <v>1.7426872137578937E-2</v>
      </c>
      <c r="E704" s="13">
        <v>5.7812117739336165E-2</v>
      </c>
      <c r="F704" s="15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263</v>
      </c>
      <c r="C705" s="29"/>
      <c r="D705" s="13">
        <v>6.9186535113082925E-2</v>
      </c>
      <c r="E705" s="13">
        <v>-6.9186535113084369E-2</v>
      </c>
      <c r="F705" s="15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46" t="s">
        <v>264</v>
      </c>
      <c r="C706" s="47"/>
      <c r="D706" s="45">
        <v>0.67</v>
      </c>
      <c r="E706" s="45">
        <v>0.67</v>
      </c>
      <c r="F706" s="15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1"/>
      <c r="C707" s="20"/>
      <c r="D707" s="20"/>
      <c r="E707" s="20"/>
      <c r="BM707" s="55"/>
    </row>
    <row r="708" spans="1:65" ht="15">
      <c r="B708" s="8" t="s">
        <v>640</v>
      </c>
      <c r="BM708" s="28" t="s">
        <v>67</v>
      </c>
    </row>
    <row r="709" spans="1:65" ht="15">
      <c r="A709" s="25" t="s">
        <v>43</v>
      </c>
      <c r="B709" s="18" t="s">
        <v>112</v>
      </c>
      <c r="C709" s="15" t="s">
        <v>113</v>
      </c>
      <c r="D709" s="16" t="s">
        <v>227</v>
      </c>
      <c r="E709" s="17" t="s">
        <v>227</v>
      </c>
      <c r="F709" s="17" t="s">
        <v>227</v>
      </c>
      <c r="G709" s="17" t="s">
        <v>227</v>
      </c>
      <c r="H709" s="17" t="s">
        <v>227</v>
      </c>
      <c r="I709" s="17" t="s">
        <v>227</v>
      </c>
      <c r="J709" s="17" t="s">
        <v>227</v>
      </c>
      <c r="K709" s="17" t="s">
        <v>227</v>
      </c>
      <c r="L709" s="17" t="s">
        <v>227</v>
      </c>
      <c r="M709" s="17" t="s">
        <v>227</v>
      </c>
      <c r="N709" s="17" t="s">
        <v>227</v>
      </c>
      <c r="O709" s="17" t="s">
        <v>227</v>
      </c>
      <c r="P709" s="17" t="s">
        <v>227</v>
      </c>
      <c r="Q709" s="15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</v>
      </c>
    </row>
    <row r="710" spans="1:65">
      <c r="A710" s="30"/>
      <c r="B710" s="19" t="s">
        <v>228</v>
      </c>
      <c r="C710" s="9" t="s">
        <v>228</v>
      </c>
      <c r="D710" s="151" t="s">
        <v>232</v>
      </c>
      <c r="E710" s="152" t="s">
        <v>233</v>
      </c>
      <c r="F710" s="152" t="s">
        <v>234</v>
      </c>
      <c r="G710" s="152" t="s">
        <v>237</v>
      </c>
      <c r="H710" s="152" t="s">
        <v>238</v>
      </c>
      <c r="I710" s="152" t="s">
        <v>239</v>
      </c>
      <c r="J710" s="152" t="s">
        <v>240</v>
      </c>
      <c r="K710" s="152" t="s">
        <v>280</v>
      </c>
      <c r="L710" s="152" t="s">
        <v>244</v>
      </c>
      <c r="M710" s="152" t="s">
        <v>245</v>
      </c>
      <c r="N710" s="152" t="s">
        <v>248</v>
      </c>
      <c r="O710" s="152" t="s">
        <v>250</v>
      </c>
      <c r="P710" s="152" t="s">
        <v>251</v>
      </c>
      <c r="Q710" s="15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 t="s">
        <v>3</v>
      </c>
    </row>
    <row r="711" spans="1:65">
      <c r="A711" s="30"/>
      <c r="B711" s="19"/>
      <c r="C711" s="9"/>
      <c r="D711" s="10" t="s">
        <v>321</v>
      </c>
      <c r="E711" s="11" t="s">
        <v>281</v>
      </c>
      <c r="F711" s="11" t="s">
        <v>321</v>
      </c>
      <c r="G711" s="11" t="s">
        <v>281</v>
      </c>
      <c r="H711" s="11" t="s">
        <v>281</v>
      </c>
      <c r="I711" s="11" t="s">
        <v>281</v>
      </c>
      <c r="J711" s="11" t="s">
        <v>281</v>
      </c>
      <c r="K711" s="11" t="s">
        <v>281</v>
      </c>
      <c r="L711" s="11" t="s">
        <v>321</v>
      </c>
      <c r="M711" s="11" t="s">
        <v>321</v>
      </c>
      <c r="N711" s="11" t="s">
        <v>281</v>
      </c>
      <c r="O711" s="11" t="s">
        <v>321</v>
      </c>
      <c r="P711" s="11" t="s">
        <v>321</v>
      </c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</v>
      </c>
    </row>
    <row r="712" spans="1:65">
      <c r="A712" s="30"/>
      <c r="B712" s="19"/>
      <c r="C712" s="9"/>
      <c r="D712" s="26" t="s">
        <v>322</v>
      </c>
      <c r="E712" s="26" t="s">
        <v>323</v>
      </c>
      <c r="F712" s="26" t="s">
        <v>324</v>
      </c>
      <c r="G712" s="26" t="s">
        <v>324</v>
      </c>
      <c r="H712" s="26" t="s">
        <v>324</v>
      </c>
      <c r="I712" s="26" t="s">
        <v>324</v>
      </c>
      <c r="J712" s="26" t="s">
        <v>324</v>
      </c>
      <c r="K712" s="26" t="s">
        <v>324</v>
      </c>
      <c r="L712" s="26" t="s">
        <v>325</v>
      </c>
      <c r="M712" s="26" t="s">
        <v>305</v>
      </c>
      <c r="N712" s="26" t="s">
        <v>325</v>
      </c>
      <c r="O712" s="26" t="s">
        <v>305</v>
      </c>
      <c r="P712" s="26" t="s">
        <v>324</v>
      </c>
      <c r="Q712" s="15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8">
        <v>1</v>
      </c>
      <c r="C713" s="14">
        <v>1</v>
      </c>
      <c r="D713" s="205">
        <v>77.802999999999997</v>
      </c>
      <c r="E713" s="205">
        <v>78.285172683959729</v>
      </c>
      <c r="F713" s="205">
        <v>78.400000000000006</v>
      </c>
      <c r="G713" s="205">
        <v>75.599999999999994</v>
      </c>
      <c r="H713" s="205">
        <v>71.3</v>
      </c>
      <c r="I713" s="205">
        <v>78.2</v>
      </c>
      <c r="J713" s="205">
        <v>77.8</v>
      </c>
      <c r="K713" s="205">
        <v>80.599999999999994</v>
      </c>
      <c r="L713" s="226">
        <v>87.8</v>
      </c>
      <c r="M713" s="205">
        <v>71.3</v>
      </c>
      <c r="N713" s="226">
        <v>156.9</v>
      </c>
      <c r="O713" s="205">
        <v>76.3</v>
      </c>
      <c r="P713" s="226">
        <v>66.099999999999994</v>
      </c>
      <c r="Q713" s="206"/>
      <c r="R713" s="207"/>
      <c r="S713" s="207"/>
      <c r="T713" s="207"/>
      <c r="U713" s="207"/>
      <c r="V713" s="207"/>
      <c r="W713" s="207"/>
      <c r="X713" s="207"/>
      <c r="Y713" s="207"/>
      <c r="Z713" s="207"/>
      <c r="AA713" s="207"/>
      <c r="AB713" s="207"/>
      <c r="AC713" s="207"/>
      <c r="AD713" s="207"/>
      <c r="AE713" s="207"/>
      <c r="AF713" s="207"/>
      <c r="AG713" s="207"/>
      <c r="AH713" s="207"/>
      <c r="AI713" s="207"/>
      <c r="AJ713" s="207"/>
      <c r="AK713" s="207"/>
      <c r="AL713" s="207"/>
      <c r="AM713" s="207"/>
      <c r="AN713" s="207"/>
      <c r="AO713" s="207"/>
      <c r="AP713" s="207"/>
      <c r="AQ713" s="207"/>
      <c r="AR713" s="207"/>
      <c r="AS713" s="207"/>
      <c r="AT713" s="207"/>
      <c r="AU713" s="207"/>
      <c r="AV713" s="207"/>
      <c r="AW713" s="207"/>
      <c r="AX713" s="207"/>
      <c r="AY713" s="207"/>
      <c r="AZ713" s="207"/>
      <c r="BA713" s="207"/>
      <c r="BB713" s="207"/>
      <c r="BC713" s="207"/>
      <c r="BD713" s="207"/>
      <c r="BE713" s="207"/>
      <c r="BF713" s="207"/>
      <c r="BG713" s="207"/>
      <c r="BH713" s="207"/>
      <c r="BI713" s="207"/>
      <c r="BJ713" s="207"/>
      <c r="BK713" s="207"/>
      <c r="BL713" s="207"/>
      <c r="BM713" s="208">
        <v>1</v>
      </c>
    </row>
    <row r="714" spans="1:65">
      <c r="A714" s="30"/>
      <c r="B714" s="19">
        <v>1</v>
      </c>
      <c r="C714" s="9">
        <v>2</v>
      </c>
      <c r="D714" s="209">
        <v>72.576999999999998</v>
      </c>
      <c r="E714" s="209">
        <v>77.453561570224934</v>
      </c>
      <c r="F714" s="209">
        <v>75.099999999999994</v>
      </c>
      <c r="G714" s="209">
        <v>75.900000000000006</v>
      </c>
      <c r="H714" s="209">
        <v>73</v>
      </c>
      <c r="I714" s="209">
        <v>78.900000000000006</v>
      </c>
      <c r="J714" s="209">
        <v>78</v>
      </c>
      <c r="K714" s="209">
        <v>82.2</v>
      </c>
      <c r="L714" s="227">
        <v>88.5</v>
      </c>
      <c r="M714" s="209">
        <v>72.2</v>
      </c>
      <c r="N714" s="227">
        <v>159.5</v>
      </c>
      <c r="O714" s="209">
        <v>76.099999999999994</v>
      </c>
      <c r="P714" s="227">
        <v>65.2</v>
      </c>
      <c r="Q714" s="206"/>
      <c r="R714" s="207"/>
      <c r="S714" s="207"/>
      <c r="T714" s="207"/>
      <c r="U714" s="207"/>
      <c r="V714" s="207"/>
      <c r="W714" s="207"/>
      <c r="X714" s="207"/>
      <c r="Y714" s="207"/>
      <c r="Z714" s="207"/>
      <c r="AA714" s="207"/>
      <c r="AB714" s="207"/>
      <c r="AC714" s="207"/>
      <c r="AD714" s="207"/>
      <c r="AE714" s="207"/>
      <c r="AF714" s="207"/>
      <c r="AG714" s="207"/>
      <c r="AH714" s="207"/>
      <c r="AI714" s="207"/>
      <c r="AJ714" s="207"/>
      <c r="AK714" s="207"/>
      <c r="AL714" s="207"/>
      <c r="AM714" s="207"/>
      <c r="AN714" s="207"/>
      <c r="AO714" s="207"/>
      <c r="AP714" s="207"/>
      <c r="AQ714" s="207"/>
      <c r="AR714" s="207"/>
      <c r="AS714" s="207"/>
      <c r="AT714" s="207"/>
      <c r="AU714" s="207"/>
      <c r="AV714" s="207"/>
      <c r="AW714" s="207"/>
      <c r="AX714" s="207"/>
      <c r="AY714" s="207"/>
      <c r="AZ714" s="207"/>
      <c r="BA714" s="207"/>
      <c r="BB714" s="207"/>
      <c r="BC714" s="207"/>
      <c r="BD714" s="207"/>
      <c r="BE714" s="207"/>
      <c r="BF714" s="207"/>
      <c r="BG714" s="207"/>
      <c r="BH714" s="207"/>
      <c r="BI714" s="207"/>
      <c r="BJ714" s="207"/>
      <c r="BK714" s="207"/>
      <c r="BL714" s="207"/>
      <c r="BM714" s="208">
        <v>28</v>
      </c>
    </row>
    <row r="715" spans="1:65">
      <c r="A715" s="30"/>
      <c r="B715" s="19">
        <v>1</v>
      </c>
      <c r="C715" s="9">
        <v>3</v>
      </c>
      <c r="D715" s="209">
        <v>72.894999999999996</v>
      </c>
      <c r="E715" s="209">
        <v>79.025316532099822</v>
      </c>
      <c r="F715" s="209">
        <v>80.7</v>
      </c>
      <c r="G715" s="209">
        <v>74.8</v>
      </c>
      <c r="H715" s="209">
        <v>71.8</v>
      </c>
      <c r="I715" s="209">
        <v>75.3</v>
      </c>
      <c r="J715" s="209">
        <v>79.400000000000006</v>
      </c>
      <c r="K715" s="209">
        <v>85.4</v>
      </c>
      <c r="L715" s="227">
        <v>87.6</v>
      </c>
      <c r="M715" s="209">
        <v>69.400000000000006</v>
      </c>
      <c r="N715" s="227">
        <v>159.9</v>
      </c>
      <c r="O715" s="209">
        <v>76</v>
      </c>
      <c r="P715" s="227">
        <v>65.7</v>
      </c>
      <c r="Q715" s="206"/>
      <c r="R715" s="207"/>
      <c r="S715" s="207"/>
      <c r="T715" s="207"/>
      <c r="U715" s="207"/>
      <c r="V715" s="207"/>
      <c r="W715" s="207"/>
      <c r="X715" s="207"/>
      <c r="Y715" s="207"/>
      <c r="Z715" s="207"/>
      <c r="AA715" s="207"/>
      <c r="AB715" s="207"/>
      <c r="AC715" s="207"/>
      <c r="AD715" s="207"/>
      <c r="AE715" s="207"/>
      <c r="AF715" s="207"/>
      <c r="AG715" s="207"/>
      <c r="AH715" s="207"/>
      <c r="AI715" s="207"/>
      <c r="AJ715" s="207"/>
      <c r="AK715" s="207"/>
      <c r="AL715" s="207"/>
      <c r="AM715" s="207"/>
      <c r="AN715" s="207"/>
      <c r="AO715" s="207"/>
      <c r="AP715" s="207"/>
      <c r="AQ715" s="207"/>
      <c r="AR715" s="207"/>
      <c r="AS715" s="207"/>
      <c r="AT715" s="207"/>
      <c r="AU715" s="207"/>
      <c r="AV715" s="207"/>
      <c r="AW715" s="207"/>
      <c r="AX715" s="207"/>
      <c r="AY715" s="207"/>
      <c r="AZ715" s="207"/>
      <c r="BA715" s="207"/>
      <c r="BB715" s="207"/>
      <c r="BC715" s="207"/>
      <c r="BD715" s="207"/>
      <c r="BE715" s="207"/>
      <c r="BF715" s="207"/>
      <c r="BG715" s="207"/>
      <c r="BH715" s="207"/>
      <c r="BI715" s="207"/>
      <c r="BJ715" s="207"/>
      <c r="BK715" s="207"/>
      <c r="BL715" s="207"/>
      <c r="BM715" s="208">
        <v>16</v>
      </c>
    </row>
    <row r="716" spans="1:65">
      <c r="A716" s="30"/>
      <c r="B716" s="19">
        <v>1</v>
      </c>
      <c r="C716" s="9">
        <v>4</v>
      </c>
      <c r="D716" s="209"/>
      <c r="E716" s="209">
        <v>76.250839618962715</v>
      </c>
      <c r="F716" s="209">
        <v>82.6</v>
      </c>
      <c r="G716" s="209">
        <v>74</v>
      </c>
      <c r="H716" s="209">
        <v>74.099999999999994</v>
      </c>
      <c r="I716" s="209">
        <v>77.7</v>
      </c>
      <c r="J716" s="209">
        <v>80.2</v>
      </c>
      <c r="K716" s="209">
        <v>82.9</v>
      </c>
      <c r="L716" s="227">
        <v>89.5</v>
      </c>
      <c r="M716" s="209">
        <v>70.8</v>
      </c>
      <c r="N716" s="227">
        <v>156.69999999999999</v>
      </c>
      <c r="O716" s="209">
        <v>76.5</v>
      </c>
      <c r="P716" s="227">
        <v>66.599999999999994</v>
      </c>
      <c r="Q716" s="206"/>
      <c r="R716" s="207"/>
      <c r="S716" s="207"/>
      <c r="T716" s="207"/>
      <c r="U716" s="207"/>
      <c r="V716" s="207"/>
      <c r="W716" s="207"/>
      <c r="X716" s="207"/>
      <c r="Y716" s="207"/>
      <c r="Z716" s="207"/>
      <c r="AA716" s="207"/>
      <c r="AB716" s="207"/>
      <c r="AC716" s="207"/>
      <c r="AD716" s="207"/>
      <c r="AE716" s="207"/>
      <c r="AF716" s="207"/>
      <c r="AG716" s="207"/>
      <c r="AH716" s="207"/>
      <c r="AI716" s="207"/>
      <c r="AJ716" s="207"/>
      <c r="AK716" s="207"/>
      <c r="AL716" s="207"/>
      <c r="AM716" s="207"/>
      <c r="AN716" s="207"/>
      <c r="AO716" s="207"/>
      <c r="AP716" s="207"/>
      <c r="AQ716" s="207"/>
      <c r="AR716" s="207"/>
      <c r="AS716" s="207"/>
      <c r="AT716" s="207"/>
      <c r="AU716" s="207"/>
      <c r="AV716" s="207"/>
      <c r="AW716" s="207"/>
      <c r="AX716" s="207"/>
      <c r="AY716" s="207"/>
      <c r="AZ716" s="207"/>
      <c r="BA716" s="207"/>
      <c r="BB716" s="207"/>
      <c r="BC716" s="207"/>
      <c r="BD716" s="207"/>
      <c r="BE716" s="207"/>
      <c r="BF716" s="207"/>
      <c r="BG716" s="207"/>
      <c r="BH716" s="207"/>
      <c r="BI716" s="207"/>
      <c r="BJ716" s="207"/>
      <c r="BK716" s="207"/>
      <c r="BL716" s="207"/>
      <c r="BM716" s="208">
        <v>76.643621762816437</v>
      </c>
    </row>
    <row r="717" spans="1:65">
      <c r="A717" s="30"/>
      <c r="B717" s="19">
        <v>1</v>
      </c>
      <c r="C717" s="9">
        <v>5</v>
      </c>
      <c r="D717" s="209">
        <v>77.578000000000003</v>
      </c>
      <c r="E717" s="209">
        <v>77.456945880920799</v>
      </c>
      <c r="F717" s="209">
        <v>78.599999999999994</v>
      </c>
      <c r="G717" s="209">
        <v>75.400000000000006</v>
      </c>
      <c r="H717" s="209">
        <v>72.900000000000006</v>
      </c>
      <c r="I717" s="209">
        <v>76.7</v>
      </c>
      <c r="J717" s="209">
        <v>81.5</v>
      </c>
      <c r="K717" s="209">
        <v>85.4</v>
      </c>
      <c r="L717" s="227">
        <v>89.5</v>
      </c>
      <c r="M717" s="209">
        <v>69.599999999999994</v>
      </c>
      <c r="N717" s="227">
        <v>158.1</v>
      </c>
      <c r="O717" s="209">
        <v>75.5</v>
      </c>
      <c r="P717" s="227">
        <v>64.400000000000006</v>
      </c>
      <c r="Q717" s="206"/>
      <c r="R717" s="207"/>
      <c r="S717" s="207"/>
      <c r="T717" s="207"/>
      <c r="U717" s="207"/>
      <c r="V717" s="207"/>
      <c r="W717" s="207"/>
      <c r="X717" s="207"/>
      <c r="Y717" s="207"/>
      <c r="Z717" s="207"/>
      <c r="AA717" s="207"/>
      <c r="AB717" s="207"/>
      <c r="AC717" s="207"/>
      <c r="AD717" s="207"/>
      <c r="AE717" s="207"/>
      <c r="AF717" s="207"/>
      <c r="AG717" s="207"/>
      <c r="AH717" s="207"/>
      <c r="AI717" s="207"/>
      <c r="AJ717" s="207"/>
      <c r="AK717" s="207"/>
      <c r="AL717" s="207"/>
      <c r="AM717" s="207"/>
      <c r="AN717" s="207"/>
      <c r="AO717" s="207"/>
      <c r="AP717" s="207"/>
      <c r="AQ717" s="207"/>
      <c r="AR717" s="207"/>
      <c r="AS717" s="207"/>
      <c r="AT717" s="207"/>
      <c r="AU717" s="207"/>
      <c r="AV717" s="207"/>
      <c r="AW717" s="207"/>
      <c r="AX717" s="207"/>
      <c r="AY717" s="207"/>
      <c r="AZ717" s="207"/>
      <c r="BA717" s="207"/>
      <c r="BB717" s="207"/>
      <c r="BC717" s="207"/>
      <c r="BD717" s="207"/>
      <c r="BE717" s="207"/>
      <c r="BF717" s="207"/>
      <c r="BG717" s="207"/>
      <c r="BH717" s="207"/>
      <c r="BI717" s="207"/>
      <c r="BJ717" s="207"/>
      <c r="BK717" s="207"/>
      <c r="BL717" s="207"/>
      <c r="BM717" s="208">
        <v>104</v>
      </c>
    </row>
    <row r="718" spans="1:65">
      <c r="A718" s="30"/>
      <c r="B718" s="19">
        <v>1</v>
      </c>
      <c r="C718" s="9">
        <v>6</v>
      </c>
      <c r="D718" s="209">
        <v>76.370999999999995</v>
      </c>
      <c r="E718" s="209">
        <v>79.776669482817937</v>
      </c>
      <c r="F718" s="209">
        <v>78.3</v>
      </c>
      <c r="G718" s="209">
        <v>74.5</v>
      </c>
      <c r="H718" s="209">
        <v>73.5</v>
      </c>
      <c r="I718" s="209">
        <v>74.2</v>
      </c>
      <c r="J718" s="209">
        <v>79.8</v>
      </c>
      <c r="K718" s="209">
        <v>83.1</v>
      </c>
      <c r="L718" s="227">
        <v>87.5</v>
      </c>
      <c r="M718" s="209">
        <v>69.7</v>
      </c>
      <c r="N718" s="227">
        <v>160.69999999999999</v>
      </c>
      <c r="O718" s="209">
        <v>76.5</v>
      </c>
      <c r="P718" s="227">
        <v>67.2</v>
      </c>
      <c r="Q718" s="206"/>
      <c r="R718" s="207"/>
      <c r="S718" s="207"/>
      <c r="T718" s="207"/>
      <c r="U718" s="207"/>
      <c r="V718" s="207"/>
      <c r="W718" s="207"/>
      <c r="X718" s="207"/>
      <c r="Y718" s="207"/>
      <c r="Z718" s="207"/>
      <c r="AA718" s="207"/>
      <c r="AB718" s="207"/>
      <c r="AC718" s="207"/>
      <c r="AD718" s="207"/>
      <c r="AE718" s="207"/>
      <c r="AF718" s="207"/>
      <c r="AG718" s="207"/>
      <c r="AH718" s="207"/>
      <c r="AI718" s="207"/>
      <c r="AJ718" s="207"/>
      <c r="AK718" s="207"/>
      <c r="AL718" s="207"/>
      <c r="AM718" s="207"/>
      <c r="AN718" s="207"/>
      <c r="AO718" s="207"/>
      <c r="AP718" s="207"/>
      <c r="AQ718" s="207"/>
      <c r="AR718" s="207"/>
      <c r="AS718" s="207"/>
      <c r="AT718" s="207"/>
      <c r="AU718" s="207"/>
      <c r="AV718" s="207"/>
      <c r="AW718" s="207"/>
      <c r="AX718" s="207"/>
      <c r="AY718" s="207"/>
      <c r="AZ718" s="207"/>
      <c r="BA718" s="207"/>
      <c r="BB718" s="207"/>
      <c r="BC718" s="207"/>
      <c r="BD718" s="207"/>
      <c r="BE718" s="207"/>
      <c r="BF718" s="207"/>
      <c r="BG718" s="207"/>
      <c r="BH718" s="207"/>
      <c r="BI718" s="207"/>
      <c r="BJ718" s="207"/>
      <c r="BK718" s="207"/>
      <c r="BL718" s="207"/>
      <c r="BM718" s="210"/>
    </row>
    <row r="719" spans="1:65">
      <c r="A719" s="30"/>
      <c r="B719" s="20" t="s">
        <v>260</v>
      </c>
      <c r="C719" s="12"/>
      <c r="D719" s="211">
        <v>75.444799999999987</v>
      </c>
      <c r="E719" s="211">
        <v>78.041417628164325</v>
      </c>
      <c r="F719" s="211">
        <v>78.95</v>
      </c>
      <c r="G719" s="211">
        <v>75.033333333333346</v>
      </c>
      <c r="H719" s="211">
        <v>72.766666666666666</v>
      </c>
      <c r="I719" s="211">
        <v>76.833333333333329</v>
      </c>
      <c r="J719" s="211">
        <v>79.45</v>
      </c>
      <c r="K719" s="211">
        <v>83.266666666666666</v>
      </c>
      <c r="L719" s="211">
        <v>88.399999999999991</v>
      </c>
      <c r="M719" s="211">
        <v>70.499999999999986</v>
      </c>
      <c r="N719" s="211">
        <v>158.63333333333333</v>
      </c>
      <c r="O719" s="211">
        <v>76.149999999999991</v>
      </c>
      <c r="P719" s="211">
        <v>65.86666666666666</v>
      </c>
      <c r="Q719" s="206"/>
      <c r="R719" s="207"/>
      <c r="S719" s="207"/>
      <c r="T719" s="207"/>
      <c r="U719" s="207"/>
      <c r="V719" s="207"/>
      <c r="W719" s="207"/>
      <c r="X719" s="207"/>
      <c r="Y719" s="207"/>
      <c r="Z719" s="207"/>
      <c r="AA719" s="207"/>
      <c r="AB719" s="207"/>
      <c r="AC719" s="207"/>
      <c r="AD719" s="207"/>
      <c r="AE719" s="207"/>
      <c r="AF719" s="207"/>
      <c r="AG719" s="207"/>
      <c r="AH719" s="207"/>
      <c r="AI719" s="207"/>
      <c r="AJ719" s="207"/>
      <c r="AK719" s="207"/>
      <c r="AL719" s="207"/>
      <c r="AM719" s="207"/>
      <c r="AN719" s="207"/>
      <c r="AO719" s="207"/>
      <c r="AP719" s="207"/>
      <c r="AQ719" s="207"/>
      <c r="AR719" s="207"/>
      <c r="AS719" s="207"/>
      <c r="AT719" s="207"/>
      <c r="AU719" s="207"/>
      <c r="AV719" s="207"/>
      <c r="AW719" s="207"/>
      <c r="AX719" s="207"/>
      <c r="AY719" s="207"/>
      <c r="AZ719" s="207"/>
      <c r="BA719" s="207"/>
      <c r="BB719" s="207"/>
      <c r="BC719" s="207"/>
      <c r="BD719" s="207"/>
      <c r="BE719" s="207"/>
      <c r="BF719" s="207"/>
      <c r="BG719" s="207"/>
      <c r="BH719" s="207"/>
      <c r="BI719" s="207"/>
      <c r="BJ719" s="207"/>
      <c r="BK719" s="207"/>
      <c r="BL719" s="207"/>
      <c r="BM719" s="210"/>
    </row>
    <row r="720" spans="1:65">
      <c r="A720" s="30"/>
      <c r="B720" s="3" t="s">
        <v>261</v>
      </c>
      <c r="C720" s="29"/>
      <c r="D720" s="209">
        <v>76.370999999999995</v>
      </c>
      <c r="E720" s="209">
        <v>77.871059282440257</v>
      </c>
      <c r="F720" s="209">
        <v>78.5</v>
      </c>
      <c r="G720" s="209">
        <v>75.099999999999994</v>
      </c>
      <c r="H720" s="209">
        <v>72.95</v>
      </c>
      <c r="I720" s="209">
        <v>77.2</v>
      </c>
      <c r="J720" s="209">
        <v>79.599999999999994</v>
      </c>
      <c r="K720" s="209">
        <v>83</v>
      </c>
      <c r="L720" s="209">
        <v>88.15</v>
      </c>
      <c r="M720" s="209">
        <v>70.25</v>
      </c>
      <c r="N720" s="209">
        <v>158.80000000000001</v>
      </c>
      <c r="O720" s="209">
        <v>76.199999999999989</v>
      </c>
      <c r="P720" s="209">
        <v>65.900000000000006</v>
      </c>
      <c r="Q720" s="206"/>
      <c r="R720" s="207"/>
      <c r="S720" s="207"/>
      <c r="T720" s="207"/>
      <c r="U720" s="207"/>
      <c r="V720" s="207"/>
      <c r="W720" s="207"/>
      <c r="X720" s="207"/>
      <c r="Y720" s="207"/>
      <c r="Z720" s="207"/>
      <c r="AA720" s="207"/>
      <c r="AB720" s="207"/>
      <c r="AC720" s="207"/>
      <c r="AD720" s="207"/>
      <c r="AE720" s="207"/>
      <c r="AF720" s="207"/>
      <c r="AG720" s="207"/>
      <c r="AH720" s="207"/>
      <c r="AI720" s="207"/>
      <c r="AJ720" s="207"/>
      <c r="AK720" s="207"/>
      <c r="AL720" s="207"/>
      <c r="AM720" s="207"/>
      <c r="AN720" s="207"/>
      <c r="AO720" s="207"/>
      <c r="AP720" s="207"/>
      <c r="AQ720" s="207"/>
      <c r="AR720" s="207"/>
      <c r="AS720" s="207"/>
      <c r="AT720" s="207"/>
      <c r="AU720" s="207"/>
      <c r="AV720" s="207"/>
      <c r="AW720" s="207"/>
      <c r="AX720" s="207"/>
      <c r="AY720" s="207"/>
      <c r="AZ720" s="207"/>
      <c r="BA720" s="207"/>
      <c r="BB720" s="207"/>
      <c r="BC720" s="207"/>
      <c r="BD720" s="207"/>
      <c r="BE720" s="207"/>
      <c r="BF720" s="207"/>
      <c r="BG720" s="207"/>
      <c r="BH720" s="207"/>
      <c r="BI720" s="207"/>
      <c r="BJ720" s="207"/>
      <c r="BK720" s="207"/>
      <c r="BL720" s="207"/>
      <c r="BM720" s="210"/>
    </row>
    <row r="721" spans="1:65">
      <c r="A721" s="30"/>
      <c r="B721" s="3" t="s">
        <v>262</v>
      </c>
      <c r="C721" s="29"/>
      <c r="D721" s="219">
        <v>2.5345242551611151</v>
      </c>
      <c r="E721" s="219">
        <v>1.259517697746914</v>
      </c>
      <c r="F721" s="219">
        <v>2.5319952606590723</v>
      </c>
      <c r="G721" s="219">
        <v>0.72295689129205254</v>
      </c>
      <c r="H721" s="219">
        <v>1.04626319187223</v>
      </c>
      <c r="I721" s="219">
        <v>1.7996295915178415</v>
      </c>
      <c r="J721" s="219">
        <v>1.3939153489362266</v>
      </c>
      <c r="K721" s="219">
        <v>1.8715412543320227</v>
      </c>
      <c r="L721" s="219">
        <v>0.92086915465770847</v>
      </c>
      <c r="M721" s="219">
        <v>1.1207140580897517</v>
      </c>
      <c r="N721" s="219">
        <v>1.6524728943818312</v>
      </c>
      <c r="O721" s="219">
        <v>0.37815340802378067</v>
      </c>
      <c r="P721" s="219">
        <v>0.99933311096283695</v>
      </c>
      <c r="Q721" s="216"/>
      <c r="R721" s="217"/>
      <c r="S721" s="217"/>
      <c r="T721" s="217"/>
      <c r="U721" s="217"/>
      <c r="V721" s="217"/>
      <c r="W721" s="217"/>
      <c r="X721" s="217"/>
      <c r="Y721" s="217"/>
      <c r="Z721" s="217"/>
      <c r="AA721" s="217"/>
      <c r="AB721" s="217"/>
      <c r="AC721" s="217"/>
      <c r="AD721" s="217"/>
      <c r="AE721" s="217"/>
      <c r="AF721" s="217"/>
      <c r="AG721" s="217"/>
      <c r="AH721" s="217"/>
      <c r="AI721" s="217"/>
      <c r="AJ721" s="217"/>
      <c r="AK721" s="217"/>
      <c r="AL721" s="217"/>
      <c r="AM721" s="217"/>
      <c r="AN721" s="217"/>
      <c r="AO721" s="217"/>
      <c r="AP721" s="217"/>
      <c r="AQ721" s="217"/>
      <c r="AR721" s="217"/>
      <c r="AS721" s="217"/>
      <c r="AT721" s="217"/>
      <c r="AU721" s="217"/>
      <c r="AV721" s="217"/>
      <c r="AW721" s="217"/>
      <c r="AX721" s="217"/>
      <c r="AY721" s="217"/>
      <c r="AZ721" s="217"/>
      <c r="BA721" s="217"/>
      <c r="BB721" s="217"/>
      <c r="BC721" s="217"/>
      <c r="BD721" s="217"/>
      <c r="BE721" s="217"/>
      <c r="BF721" s="217"/>
      <c r="BG721" s="217"/>
      <c r="BH721" s="217"/>
      <c r="BI721" s="217"/>
      <c r="BJ721" s="217"/>
      <c r="BK721" s="217"/>
      <c r="BL721" s="217"/>
      <c r="BM721" s="220"/>
    </row>
    <row r="722" spans="1:65">
      <c r="A722" s="30"/>
      <c r="B722" s="3" t="s">
        <v>86</v>
      </c>
      <c r="C722" s="29"/>
      <c r="D722" s="13">
        <v>3.3594419431970335E-2</v>
      </c>
      <c r="E722" s="13">
        <v>1.6139093010175756E-2</v>
      </c>
      <c r="F722" s="13">
        <v>3.2070870939316938E-2</v>
      </c>
      <c r="G722" s="13">
        <v>9.6351429314800417E-3</v>
      </c>
      <c r="H722" s="13">
        <v>1.4378330625820843E-2</v>
      </c>
      <c r="I722" s="13">
        <v>2.342251095250987E-2</v>
      </c>
      <c r="J722" s="13">
        <v>1.7544560716629659E-2</v>
      </c>
      <c r="K722" s="13">
        <v>2.2476476232970648E-2</v>
      </c>
      <c r="L722" s="13">
        <v>1.0417071885268196E-2</v>
      </c>
      <c r="M722" s="13">
        <v>1.5896653306237615E-2</v>
      </c>
      <c r="N722" s="13">
        <v>1.0416933564079627E-2</v>
      </c>
      <c r="O722" s="13">
        <v>4.9659016155453803E-3</v>
      </c>
      <c r="P722" s="13">
        <v>1.5172061401257647E-2</v>
      </c>
      <c r="Q722" s="15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263</v>
      </c>
      <c r="C723" s="29"/>
      <c r="D723" s="13">
        <v>-1.5641507215386596E-2</v>
      </c>
      <c r="E723" s="13">
        <v>1.8237601945189308E-2</v>
      </c>
      <c r="F723" s="13">
        <v>3.0092239695051815E-2</v>
      </c>
      <c r="G723" s="13">
        <v>-2.1010077452580989E-2</v>
      </c>
      <c r="H723" s="13">
        <v>-5.0584184397594267E-2</v>
      </c>
      <c r="I723" s="13">
        <v>2.4752427684586742E-3</v>
      </c>
      <c r="J723" s="13">
        <v>3.6615939756451832E-2</v>
      </c>
      <c r="K723" s="13">
        <v>8.6413516891804765E-2</v>
      </c>
      <c r="L723" s="13">
        <v>0.15339017085551077</v>
      </c>
      <c r="M723" s="13">
        <v>-8.0158291342607435E-2</v>
      </c>
      <c r="N723" s="13">
        <v>1.0697525728134902</v>
      </c>
      <c r="O723" s="13">
        <v>-6.440480648787994E-3</v>
      </c>
      <c r="P723" s="13">
        <v>-0.14061124524491353</v>
      </c>
      <c r="Q723" s="15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46" t="s">
        <v>264</v>
      </c>
      <c r="C724" s="47"/>
      <c r="D724" s="45">
        <v>0.36</v>
      </c>
      <c r="E724" s="45">
        <v>0.31</v>
      </c>
      <c r="F724" s="45">
        <v>0.55000000000000004</v>
      </c>
      <c r="G724" s="45">
        <v>0.46</v>
      </c>
      <c r="H724" s="45">
        <v>1.05</v>
      </c>
      <c r="I724" s="45">
        <v>0</v>
      </c>
      <c r="J724" s="45">
        <v>0.67</v>
      </c>
      <c r="K724" s="45">
        <v>1.66</v>
      </c>
      <c r="L724" s="45">
        <v>2.98</v>
      </c>
      <c r="M724" s="45">
        <v>1.63</v>
      </c>
      <c r="N724" s="45">
        <v>21.08</v>
      </c>
      <c r="O724" s="45">
        <v>0.18</v>
      </c>
      <c r="P724" s="45">
        <v>2.83</v>
      </c>
      <c r="Q724" s="15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1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BM725" s="55"/>
    </row>
    <row r="726" spans="1:65" ht="15">
      <c r="B726" s="8" t="s">
        <v>579</v>
      </c>
      <c r="BM726" s="28" t="s">
        <v>67</v>
      </c>
    </row>
    <row r="727" spans="1:65" ht="15">
      <c r="A727" s="25" t="s">
        <v>59</v>
      </c>
      <c r="B727" s="18" t="s">
        <v>112</v>
      </c>
      <c r="C727" s="15" t="s">
        <v>113</v>
      </c>
      <c r="D727" s="16" t="s">
        <v>227</v>
      </c>
      <c r="E727" s="17" t="s">
        <v>227</v>
      </c>
      <c r="F727" s="17" t="s">
        <v>227</v>
      </c>
      <c r="G727" s="17" t="s">
        <v>227</v>
      </c>
      <c r="H727" s="17" t="s">
        <v>227</v>
      </c>
      <c r="I727" s="17" t="s">
        <v>227</v>
      </c>
      <c r="J727" s="17" t="s">
        <v>227</v>
      </c>
      <c r="K727" s="17" t="s">
        <v>227</v>
      </c>
      <c r="L727" s="17" t="s">
        <v>227</v>
      </c>
      <c r="M727" s="17" t="s">
        <v>227</v>
      </c>
      <c r="N727" s="17" t="s">
        <v>227</v>
      </c>
      <c r="O727" s="17" t="s">
        <v>227</v>
      </c>
      <c r="P727" s="15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</v>
      </c>
    </row>
    <row r="728" spans="1:65">
      <c r="A728" s="30"/>
      <c r="B728" s="19" t="s">
        <v>228</v>
      </c>
      <c r="C728" s="9" t="s">
        <v>228</v>
      </c>
      <c r="D728" s="151" t="s">
        <v>233</v>
      </c>
      <c r="E728" s="152" t="s">
        <v>234</v>
      </c>
      <c r="F728" s="152" t="s">
        <v>237</v>
      </c>
      <c r="G728" s="152" t="s">
        <v>238</v>
      </c>
      <c r="H728" s="152" t="s">
        <v>239</v>
      </c>
      <c r="I728" s="152" t="s">
        <v>240</v>
      </c>
      <c r="J728" s="152" t="s">
        <v>280</v>
      </c>
      <c r="K728" s="152" t="s">
        <v>244</v>
      </c>
      <c r="L728" s="152" t="s">
        <v>245</v>
      </c>
      <c r="M728" s="152" t="s">
        <v>248</v>
      </c>
      <c r="N728" s="152" t="s">
        <v>250</v>
      </c>
      <c r="O728" s="152" t="s">
        <v>251</v>
      </c>
      <c r="P728" s="15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 t="s">
        <v>3</v>
      </c>
    </row>
    <row r="729" spans="1:65">
      <c r="A729" s="30"/>
      <c r="B729" s="19"/>
      <c r="C729" s="9"/>
      <c r="D729" s="10" t="s">
        <v>281</v>
      </c>
      <c r="E729" s="11" t="s">
        <v>321</v>
      </c>
      <c r="F729" s="11" t="s">
        <v>281</v>
      </c>
      <c r="G729" s="11" t="s">
        <v>281</v>
      </c>
      <c r="H729" s="11" t="s">
        <v>281</v>
      </c>
      <c r="I729" s="11" t="s">
        <v>281</v>
      </c>
      <c r="J729" s="11" t="s">
        <v>281</v>
      </c>
      <c r="K729" s="11" t="s">
        <v>321</v>
      </c>
      <c r="L729" s="11" t="s">
        <v>321</v>
      </c>
      <c r="M729" s="11" t="s">
        <v>281</v>
      </c>
      <c r="N729" s="11" t="s">
        <v>321</v>
      </c>
      <c r="O729" s="11" t="s">
        <v>321</v>
      </c>
      <c r="P729" s="15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9"/>
      <c r="C730" s="9"/>
      <c r="D730" s="26" t="s">
        <v>323</v>
      </c>
      <c r="E730" s="26" t="s">
        <v>324</v>
      </c>
      <c r="F730" s="26" t="s">
        <v>324</v>
      </c>
      <c r="G730" s="26" t="s">
        <v>324</v>
      </c>
      <c r="H730" s="26" t="s">
        <v>324</v>
      </c>
      <c r="I730" s="26" t="s">
        <v>324</v>
      </c>
      <c r="J730" s="26" t="s">
        <v>118</v>
      </c>
      <c r="K730" s="26" t="s">
        <v>325</v>
      </c>
      <c r="L730" s="26" t="s">
        <v>305</v>
      </c>
      <c r="M730" s="26" t="s">
        <v>325</v>
      </c>
      <c r="N730" s="26" t="s">
        <v>305</v>
      </c>
      <c r="O730" s="26" t="s">
        <v>324</v>
      </c>
      <c r="P730" s="15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</v>
      </c>
    </row>
    <row r="731" spans="1:65">
      <c r="A731" s="30"/>
      <c r="B731" s="18">
        <v>1</v>
      </c>
      <c r="C731" s="14">
        <v>1</v>
      </c>
      <c r="D731" s="222" t="s">
        <v>108</v>
      </c>
      <c r="E731" s="212">
        <v>4.0000000000000001E-3</v>
      </c>
      <c r="F731" s="212">
        <v>3.0000000000000001E-3</v>
      </c>
      <c r="G731" s="212">
        <v>3.0000000000000001E-3</v>
      </c>
      <c r="H731" s="212">
        <v>2E-3</v>
      </c>
      <c r="I731" s="212">
        <v>4.0000000000000001E-3</v>
      </c>
      <c r="J731" s="212">
        <v>4.0000000000000001E-3</v>
      </c>
      <c r="K731" s="222" t="s">
        <v>310</v>
      </c>
      <c r="L731" s="212">
        <v>3.0000000000000001E-3</v>
      </c>
      <c r="M731" s="222" t="s">
        <v>316</v>
      </c>
      <c r="N731" s="222" t="s">
        <v>312</v>
      </c>
      <c r="O731" s="212">
        <v>4.0000000000000001E-3</v>
      </c>
      <c r="P731" s="203"/>
      <c r="Q731" s="204"/>
      <c r="R731" s="204"/>
      <c r="S731" s="204"/>
      <c r="T731" s="204"/>
      <c r="U731" s="204"/>
      <c r="V731" s="204"/>
      <c r="W731" s="204"/>
      <c r="X731" s="204"/>
      <c r="Y731" s="204"/>
      <c r="Z731" s="204"/>
      <c r="AA731" s="204"/>
      <c r="AB731" s="204"/>
      <c r="AC731" s="204"/>
      <c r="AD731" s="204"/>
      <c r="AE731" s="204"/>
      <c r="AF731" s="204"/>
      <c r="AG731" s="204"/>
      <c r="AH731" s="204"/>
      <c r="AI731" s="204"/>
      <c r="AJ731" s="204"/>
      <c r="AK731" s="204"/>
      <c r="AL731" s="204"/>
      <c r="AM731" s="204"/>
      <c r="AN731" s="204"/>
      <c r="AO731" s="204"/>
      <c r="AP731" s="204"/>
      <c r="AQ731" s="204"/>
      <c r="AR731" s="204"/>
      <c r="AS731" s="204"/>
      <c r="AT731" s="204"/>
      <c r="AU731" s="204"/>
      <c r="AV731" s="204"/>
      <c r="AW731" s="204"/>
      <c r="AX731" s="204"/>
      <c r="AY731" s="204"/>
      <c r="AZ731" s="204"/>
      <c r="BA731" s="204"/>
      <c r="BB731" s="204"/>
      <c r="BC731" s="204"/>
      <c r="BD731" s="204"/>
      <c r="BE731" s="204"/>
      <c r="BF731" s="204"/>
      <c r="BG731" s="204"/>
      <c r="BH731" s="204"/>
      <c r="BI731" s="204"/>
      <c r="BJ731" s="204"/>
      <c r="BK731" s="204"/>
      <c r="BL731" s="204"/>
      <c r="BM731" s="213">
        <v>1</v>
      </c>
    </row>
    <row r="732" spans="1:65">
      <c r="A732" s="30"/>
      <c r="B732" s="19">
        <v>1</v>
      </c>
      <c r="C732" s="9">
        <v>2</v>
      </c>
      <c r="D732" s="223" t="s">
        <v>108</v>
      </c>
      <c r="E732" s="24">
        <v>4.0000000000000001E-3</v>
      </c>
      <c r="F732" s="24">
        <v>3.0000000000000001E-3</v>
      </c>
      <c r="G732" s="24">
        <v>3.0000000000000001E-3</v>
      </c>
      <c r="H732" s="24">
        <v>4.0000000000000001E-3</v>
      </c>
      <c r="I732" s="24">
        <v>4.0000000000000001E-3</v>
      </c>
      <c r="J732" s="24">
        <v>4.0000000000000001E-3</v>
      </c>
      <c r="K732" s="223" t="s">
        <v>310</v>
      </c>
      <c r="L732" s="24">
        <v>3.0000000000000001E-3</v>
      </c>
      <c r="M732" s="223" t="s">
        <v>316</v>
      </c>
      <c r="N732" s="223" t="s">
        <v>312</v>
      </c>
      <c r="O732" s="24">
        <v>4.0000000000000001E-3</v>
      </c>
      <c r="P732" s="203"/>
      <c r="Q732" s="204"/>
      <c r="R732" s="204"/>
      <c r="S732" s="204"/>
      <c r="T732" s="204"/>
      <c r="U732" s="204"/>
      <c r="V732" s="204"/>
      <c r="W732" s="204"/>
      <c r="X732" s="204"/>
      <c r="Y732" s="204"/>
      <c r="Z732" s="204"/>
      <c r="AA732" s="204"/>
      <c r="AB732" s="204"/>
      <c r="AC732" s="204"/>
      <c r="AD732" s="204"/>
      <c r="AE732" s="204"/>
      <c r="AF732" s="204"/>
      <c r="AG732" s="204"/>
      <c r="AH732" s="204"/>
      <c r="AI732" s="204"/>
      <c r="AJ732" s="204"/>
      <c r="AK732" s="204"/>
      <c r="AL732" s="204"/>
      <c r="AM732" s="204"/>
      <c r="AN732" s="204"/>
      <c r="AO732" s="204"/>
      <c r="AP732" s="204"/>
      <c r="AQ732" s="204"/>
      <c r="AR732" s="204"/>
      <c r="AS732" s="204"/>
      <c r="AT732" s="204"/>
      <c r="AU732" s="204"/>
      <c r="AV732" s="204"/>
      <c r="AW732" s="204"/>
      <c r="AX732" s="204"/>
      <c r="AY732" s="204"/>
      <c r="AZ732" s="204"/>
      <c r="BA732" s="204"/>
      <c r="BB732" s="204"/>
      <c r="BC732" s="204"/>
      <c r="BD732" s="204"/>
      <c r="BE732" s="204"/>
      <c r="BF732" s="204"/>
      <c r="BG732" s="204"/>
      <c r="BH732" s="204"/>
      <c r="BI732" s="204"/>
      <c r="BJ732" s="204"/>
      <c r="BK732" s="204"/>
      <c r="BL732" s="204"/>
      <c r="BM732" s="213">
        <v>29</v>
      </c>
    </row>
    <row r="733" spans="1:65">
      <c r="A733" s="30"/>
      <c r="B733" s="19">
        <v>1</v>
      </c>
      <c r="C733" s="9">
        <v>3</v>
      </c>
      <c r="D733" s="223" t="s">
        <v>108</v>
      </c>
      <c r="E733" s="24">
        <v>4.0000000000000001E-3</v>
      </c>
      <c r="F733" s="24">
        <v>3.0000000000000001E-3</v>
      </c>
      <c r="G733" s="24">
        <v>4.0000000000000001E-3</v>
      </c>
      <c r="H733" s="24">
        <v>3.0000000000000001E-3</v>
      </c>
      <c r="I733" s="24">
        <v>4.0000000000000001E-3</v>
      </c>
      <c r="J733" s="24">
        <v>4.0000000000000001E-3</v>
      </c>
      <c r="K733" s="223" t="s">
        <v>310</v>
      </c>
      <c r="L733" s="24">
        <v>4.0000000000000001E-3</v>
      </c>
      <c r="M733" s="223" t="s">
        <v>316</v>
      </c>
      <c r="N733" s="223" t="s">
        <v>312</v>
      </c>
      <c r="O733" s="24">
        <v>4.0000000000000001E-3</v>
      </c>
      <c r="P733" s="203"/>
      <c r="Q733" s="204"/>
      <c r="R733" s="204"/>
      <c r="S733" s="204"/>
      <c r="T733" s="204"/>
      <c r="U733" s="204"/>
      <c r="V733" s="204"/>
      <c r="W733" s="204"/>
      <c r="X733" s="204"/>
      <c r="Y733" s="204"/>
      <c r="Z733" s="204"/>
      <c r="AA733" s="204"/>
      <c r="AB733" s="204"/>
      <c r="AC733" s="204"/>
      <c r="AD733" s="204"/>
      <c r="AE733" s="204"/>
      <c r="AF733" s="204"/>
      <c r="AG733" s="204"/>
      <c r="AH733" s="204"/>
      <c r="AI733" s="204"/>
      <c r="AJ733" s="204"/>
      <c r="AK733" s="204"/>
      <c r="AL733" s="204"/>
      <c r="AM733" s="204"/>
      <c r="AN733" s="204"/>
      <c r="AO733" s="204"/>
      <c r="AP733" s="204"/>
      <c r="AQ733" s="204"/>
      <c r="AR733" s="204"/>
      <c r="AS733" s="204"/>
      <c r="AT733" s="204"/>
      <c r="AU733" s="204"/>
      <c r="AV733" s="204"/>
      <c r="AW733" s="204"/>
      <c r="AX733" s="204"/>
      <c r="AY733" s="204"/>
      <c r="AZ733" s="204"/>
      <c r="BA733" s="204"/>
      <c r="BB733" s="204"/>
      <c r="BC733" s="204"/>
      <c r="BD733" s="204"/>
      <c r="BE733" s="204"/>
      <c r="BF733" s="204"/>
      <c r="BG733" s="204"/>
      <c r="BH733" s="204"/>
      <c r="BI733" s="204"/>
      <c r="BJ733" s="204"/>
      <c r="BK733" s="204"/>
      <c r="BL733" s="204"/>
      <c r="BM733" s="213">
        <v>16</v>
      </c>
    </row>
    <row r="734" spans="1:65">
      <c r="A734" s="30"/>
      <c r="B734" s="19">
        <v>1</v>
      </c>
      <c r="C734" s="9">
        <v>4</v>
      </c>
      <c r="D734" s="223" t="s">
        <v>108</v>
      </c>
      <c r="E734" s="24">
        <v>4.0000000000000001E-3</v>
      </c>
      <c r="F734" s="24">
        <v>3.0000000000000001E-3</v>
      </c>
      <c r="G734" s="24">
        <v>4.0000000000000001E-3</v>
      </c>
      <c r="H734" s="24">
        <v>5.0000000000000001E-3</v>
      </c>
      <c r="I734" s="24">
        <v>3.0000000000000001E-3</v>
      </c>
      <c r="J734" s="24">
        <v>3.0000000000000001E-3</v>
      </c>
      <c r="K734" s="223" t="s">
        <v>310</v>
      </c>
      <c r="L734" s="24">
        <v>4.0000000000000001E-3</v>
      </c>
      <c r="M734" s="223" t="s">
        <v>316</v>
      </c>
      <c r="N734" s="223" t="s">
        <v>312</v>
      </c>
      <c r="O734" s="24">
        <v>4.0000000000000001E-3</v>
      </c>
      <c r="P734" s="203"/>
      <c r="Q734" s="204"/>
      <c r="R734" s="204"/>
      <c r="S734" s="204"/>
      <c r="T734" s="204"/>
      <c r="U734" s="204"/>
      <c r="V734" s="204"/>
      <c r="W734" s="204"/>
      <c r="X734" s="204"/>
      <c r="Y734" s="204"/>
      <c r="Z734" s="204"/>
      <c r="AA734" s="204"/>
      <c r="AB734" s="204"/>
      <c r="AC734" s="204"/>
      <c r="AD734" s="204"/>
      <c r="AE734" s="204"/>
      <c r="AF734" s="204"/>
      <c r="AG734" s="204"/>
      <c r="AH734" s="204"/>
      <c r="AI734" s="204"/>
      <c r="AJ734" s="204"/>
      <c r="AK734" s="204"/>
      <c r="AL734" s="204"/>
      <c r="AM734" s="204"/>
      <c r="AN734" s="204"/>
      <c r="AO734" s="204"/>
      <c r="AP734" s="204"/>
      <c r="AQ734" s="204"/>
      <c r="AR734" s="204"/>
      <c r="AS734" s="204"/>
      <c r="AT734" s="204"/>
      <c r="AU734" s="204"/>
      <c r="AV734" s="204"/>
      <c r="AW734" s="204"/>
      <c r="AX734" s="204"/>
      <c r="AY734" s="204"/>
      <c r="AZ734" s="204"/>
      <c r="BA734" s="204"/>
      <c r="BB734" s="204"/>
      <c r="BC734" s="204"/>
      <c r="BD734" s="204"/>
      <c r="BE734" s="204"/>
      <c r="BF734" s="204"/>
      <c r="BG734" s="204"/>
      <c r="BH734" s="204"/>
      <c r="BI734" s="204"/>
      <c r="BJ734" s="204"/>
      <c r="BK734" s="204"/>
      <c r="BL734" s="204"/>
      <c r="BM734" s="213">
        <v>3.6875000000000002E-3</v>
      </c>
    </row>
    <row r="735" spans="1:65">
      <c r="A735" s="30"/>
      <c r="B735" s="19">
        <v>1</v>
      </c>
      <c r="C735" s="9">
        <v>5</v>
      </c>
      <c r="D735" s="223" t="s">
        <v>108</v>
      </c>
      <c r="E735" s="24">
        <v>4.0000000000000001E-3</v>
      </c>
      <c r="F735" s="24">
        <v>3.0000000000000001E-3</v>
      </c>
      <c r="G735" s="24">
        <v>3.0000000000000001E-3</v>
      </c>
      <c r="H735" s="24">
        <v>3.0000000000000001E-3</v>
      </c>
      <c r="I735" s="24">
        <v>4.0000000000000001E-3</v>
      </c>
      <c r="J735" s="24">
        <v>4.0000000000000001E-3</v>
      </c>
      <c r="K735" s="223" t="s">
        <v>310</v>
      </c>
      <c r="L735" s="24">
        <v>4.0000000000000001E-3</v>
      </c>
      <c r="M735" s="223" t="s">
        <v>316</v>
      </c>
      <c r="N735" s="223" t="s">
        <v>312</v>
      </c>
      <c r="O735" s="24">
        <v>5.0000000000000001E-3</v>
      </c>
      <c r="P735" s="203"/>
      <c r="Q735" s="204"/>
      <c r="R735" s="204"/>
      <c r="S735" s="204"/>
      <c r="T735" s="204"/>
      <c r="U735" s="204"/>
      <c r="V735" s="204"/>
      <c r="W735" s="204"/>
      <c r="X735" s="204"/>
      <c r="Y735" s="204"/>
      <c r="Z735" s="204"/>
      <c r="AA735" s="204"/>
      <c r="AB735" s="204"/>
      <c r="AC735" s="204"/>
      <c r="AD735" s="204"/>
      <c r="AE735" s="204"/>
      <c r="AF735" s="204"/>
      <c r="AG735" s="204"/>
      <c r="AH735" s="204"/>
      <c r="AI735" s="204"/>
      <c r="AJ735" s="204"/>
      <c r="AK735" s="204"/>
      <c r="AL735" s="204"/>
      <c r="AM735" s="204"/>
      <c r="AN735" s="204"/>
      <c r="AO735" s="204"/>
      <c r="AP735" s="204"/>
      <c r="AQ735" s="204"/>
      <c r="AR735" s="204"/>
      <c r="AS735" s="204"/>
      <c r="AT735" s="204"/>
      <c r="AU735" s="204"/>
      <c r="AV735" s="204"/>
      <c r="AW735" s="204"/>
      <c r="AX735" s="204"/>
      <c r="AY735" s="204"/>
      <c r="AZ735" s="204"/>
      <c r="BA735" s="204"/>
      <c r="BB735" s="204"/>
      <c r="BC735" s="204"/>
      <c r="BD735" s="204"/>
      <c r="BE735" s="204"/>
      <c r="BF735" s="204"/>
      <c r="BG735" s="204"/>
      <c r="BH735" s="204"/>
      <c r="BI735" s="204"/>
      <c r="BJ735" s="204"/>
      <c r="BK735" s="204"/>
      <c r="BL735" s="204"/>
      <c r="BM735" s="213">
        <v>105</v>
      </c>
    </row>
    <row r="736" spans="1:65">
      <c r="A736" s="30"/>
      <c r="B736" s="19">
        <v>1</v>
      </c>
      <c r="C736" s="9">
        <v>6</v>
      </c>
      <c r="D736" s="223" t="s">
        <v>108</v>
      </c>
      <c r="E736" s="24">
        <v>4.0000000000000001E-3</v>
      </c>
      <c r="F736" s="24">
        <v>4.0000000000000001E-3</v>
      </c>
      <c r="G736" s="24">
        <v>3.0000000000000001E-3</v>
      </c>
      <c r="H736" s="24">
        <v>4.0000000000000001E-3</v>
      </c>
      <c r="I736" s="24">
        <v>4.0000000000000001E-3</v>
      </c>
      <c r="J736" s="24">
        <v>4.0000000000000001E-3</v>
      </c>
      <c r="K736" s="223" t="s">
        <v>310</v>
      </c>
      <c r="L736" s="24">
        <v>4.0000000000000001E-3</v>
      </c>
      <c r="M736" s="223" t="s">
        <v>316</v>
      </c>
      <c r="N736" s="223" t="s">
        <v>312</v>
      </c>
      <c r="O736" s="24">
        <v>4.0000000000000001E-3</v>
      </c>
      <c r="P736" s="203"/>
      <c r="Q736" s="204"/>
      <c r="R736" s="204"/>
      <c r="S736" s="204"/>
      <c r="T736" s="204"/>
      <c r="U736" s="204"/>
      <c r="V736" s="204"/>
      <c r="W736" s="204"/>
      <c r="X736" s="204"/>
      <c r="Y736" s="204"/>
      <c r="Z736" s="204"/>
      <c r="AA736" s="204"/>
      <c r="AB736" s="204"/>
      <c r="AC736" s="204"/>
      <c r="AD736" s="204"/>
      <c r="AE736" s="204"/>
      <c r="AF736" s="204"/>
      <c r="AG736" s="204"/>
      <c r="AH736" s="204"/>
      <c r="AI736" s="204"/>
      <c r="AJ736" s="204"/>
      <c r="AK736" s="204"/>
      <c r="AL736" s="204"/>
      <c r="AM736" s="204"/>
      <c r="AN736" s="204"/>
      <c r="AO736" s="204"/>
      <c r="AP736" s="204"/>
      <c r="AQ736" s="204"/>
      <c r="AR736" s="204"/>
      <c r="AS736" s="204"/>
      <c r="AT736" s="204"/>
      <c r="AU736" s="204"/>
      <c r="AV736" s="204"/>
      <c r="AW736" s="204"/>
      <c r="AX736" s="204"/>
      <c r="AY736" s="204"/>
      <c r="AZ736" s="204"/>
      <c r="BA736" s="204"/>
      <c r="BB736" s="204"/>
      <c r="BC736" s="204"/>
      <c r="BD736" s="204"/>
      <c r="BE736" s="204"/>
      <c r="BF736" s="204"/>
      <c r="BG736" s="204"/>
      <c r="BH736" s="204"/>
      <c r="BI736" s="204"/>
      <c r="BJ736" s="204"/>
      <c r="BK736" s="204"/>
      <c r="BL736" s="204"/>
      <c r="BM736" s="56"/>
    </row>
    <row r="737" spans="1:65">
      <c r="A737" s="30"/>
      <c r="B737" s="20" t="s">
        <v>260</v>
      </c>
      <c r="C737" s="12"/>
      <c r="D737" s="214" t="s">
        <v>661</v>
      </c>
      <c r="E737" s="214">
        <v>4.0000000000000001E-3</v>
      </c>
      <c r="F737" s="214">
        <v>3.1666666666666666E-3</v>
      </c>
      <c r="G737" s="214">
        <v>3.3333333333333335E-3</v>
      </c>
      <c r="H737" s="214">
        <v>3.5000000000000001E-3</v>
      </c>
      <c r="I737" s="214">
        <v>3.8333333333333331E-3</v>
      </c>
      <c r="J737" s="214">
        <v>3.8333333333333331E-3</v>
      </c>
      <c r="K737" s="214" t="s">
        <v>661</v>
      </c>
      <c r="L737" s="214">
        <v>3.666666666666667E-3</v>
      </c>
      <c r="M737" s="214" t="s">
        <v>661</v>
      </c>
      <c r="N737" s="214" t="s">
        <v>661</v>
      </c>
      <c r="O737" s="214">
        <v>4.1666666666666666E-3</v>
      </c>
      <c r="P737" s="203"/>
      <c r="Q737" s="204"/>
      <c r="R737" s="204"/>
      <c r="S737" s="204"/>
      <c r="T737" s="204"/>
      <c r="U737" s="204"/>
      <c r="V737" s="204"/>
      <c r="W737" s="204"/>
      <c r="X737" s="204"/>
      <c r="Y737" s="204"/>
      <c r="Z737" s="204"/>
      <c r="AA737" s="204"/>
      <c r="AB737" s="204"/>
      <c r="AC737" s="204"/>
      <c r="AD737" s="204"/>
      <c r="AE737" s="204"/>
      <c r="AF737" s="204"/>
      <c r="AG737" s="204"/>
      <c r="AH737" s="204"/>
      <c r="AI737" s="204"/>
      <c r="AJ737" s="204"/>
      <c r="AK737" s="204"/>
      <c r="AL737" s="204"/>
      <c r="AM737" s="204"/>
      <c r="AN737" s="204"/>
      <c r="AO737" s="204"/>
      <c r="AP737" s="204"/>
      <c r="AQ737" s="204"/>
      <c r="AR737" s="204"/>
      <c r="AS737" s="204"/>
      <c r="AT737" s="204"/>
      <c r="AU737" s="204"/>
      <c r="AV737" s="204"/>
      <c r="AW737" s="204"/>
      <c r="AX737" s="204"/>
      <c r="AY737" s="204"/>
      <c r="AZ737" s="204"/>
      <c r="BA737" s="204"/>
      <c r="BB737" s="204"/>
      <c r="BC737" s="204"/>
      <c r="BD737" s="204"/>
      <c r="BE737" s="204"/>
      <c r="BF737" s="204"/>
      <c r="BG737" s="204"/>
      <c r="BH737" s="204"/>
      <c r="BI737" s="204"/>
      <c r="BJ737" s="204"/>
      <c r="BK737" s="204"/>
      <c r="BL737" s="204"/>
      <c r="BM737" s="56"/>
    </row>
    <row r="738" spans="1:65">
      <c r="A738" s="30"/>
      <c r="B738" s="3" t="s">
        <v>261</v>
      </c>
      <c r="C738" s="29"/>
      <c r="D738" s="24" t="s">
        <v>661</v>
      </c>
      <c r="E738" s="24">
        <v>4.0000000000000001E-3</v>
      </c>
      <c r="F738" s="24">
        <v>3.0000000000000001E-3</v>
      </c>
      <c r="G738" s="24">
        <v>3.0000000000000001E-3</v>
      </c>
      <c r="H738" s="24">
        <v>3.5000000000000001E-3</v>
      </c>
      <c r="I738" s="24">
        <v>4.0000000000000001E-3</v>
      </c>
      <c r="J738" s="24">
        <v>4.0000000000000001E-3</v>
      </c>
      <c r="K738" s="24" t="s">
        <v>661</v>
      </c>
      <c r="L738" s="24">
        <v>4.0000000000000001E-3</v>
      </c>
      <c r="M738" s="24" t="s">
        <v>661</v>
      </c>
      <c r="N738" s="24" t="s">
        <v>661</v>
      </c>
      <c r="O738" s="24">
        <v>4.0000000000000001E-3</v>
      </c>
      <c r="P738" s="203"/>
      <c r="Q738" s="204"/>
      <c r="R738" s="204"/>
      <c r="S738" s="204"/>
      <c r="T738" s="204"/>
      <c r="U738" s="204"/>
      <c r="V738" s="204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56"/>
    </row>
    <row r="739" spans="1:65">
      <c r="A739" s="30"/>
      <c r="B739" s="3" t="s">
        <v>262</v>
      </c>
      <c r="C739" s="29"/>
      <c r="D739" s="24" t="s">
        <v>661</v>
      </c>
      <c r="E739" s="24">
        <v>0</v>
      </c>
      <c r="F739" s="24">
        <v>4.0824829046386303E-4</v>
      </c>
      <c r="G739" s="24">
        <v>5.1639777949432232E-4</v>
      </c>
      <c r="H739" s="24">
        <v>1.0488088481701515E-3</v>
      </c>
      <c r="I739" s="24">
        <v>4.0824829046386303E-4</v>
      </c>
      <c r="J739" s="24">
        <v>4.0824829046386303E-4</v>
      </c>
      <c r="K739" s="24" t="s">
        <v>661</v>
      </c>
      <c r="L739" s="24">
        <v>5.1639777949432221E-4</v>
      </c>
      <c r="M739" s="24" t="s">
        <v>661</v>
      </c>
      <c r="N739" s="24" t="s">
        <v>661</v>
      </c>
      <c r="O739" s="24">
        <v>4.0824829046386303E-4</v>
      </c>
      <c r="P739" s="203"/>
      <c r="Q739" s="204"/>
      <c r="R739" s="204"/>
      <c r="S739" s="204"/>
      <c r="T739" s="204"/>
      <c r="U739" s="204"/>
      <c r="V739" s="204"/>
      <c r="W739" s="204"/>
      <c r="X739" s="204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56"/>
    </row>
    <row r="740" spans="1:65">
      <c r="A740" s="30"/>
      <c r="B740" s="3" t="s">
        <v>86</v>
      </c>
      <c r="C740" s="29"/>
      <c r="D740" s="13" t="s">
        <v>661</v>
      </c>
      <c r="E740" s="13">
        <v>0</v>
      </c>
      <c r="F740" s="13">
        <v>0.12892051277806202</v>
      </c>
      <c r="G740" s="13">
        <v>0.15491933384829668</v>
      </c>
      <c r="H740" s="13">
        <v>0.29965967090575757</v>
      </c>
      <c r="I740" s="13">
        <v>0.10649955403405123</v>
      </c>
      <c r="J740" s="13">
        <v>0.10649955403405123</v>
      </c>
      <c r="K740" s="13" t="s">
        <v>661</v>
      </c>
      <c r="L740" s="13">
        <v>0.14083575804390605</v>
      </c>
      <c r="M740" s="13" t="s">
        <v>661</v>
      </c>
      <c r="N740" s="13" t="s">
        <v>661</v>
      </c>
      <c r="O740" s="13">
        <v>9.7979589711327128E-2</v>
      </c>
      <c r="P740" s="15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263</v>
      </c>
      <c r="C741" s="29"/>
      <c r="D741" s="13" t="s">
        <v>661</v>
      </c>
      <c r="E741" s="13">
        <v>8.4745762711864403E-2</v>
      </c>
      <c r="F741" s="13">
        <v>-0.14124293785310738</v>
      </c>
      <c r="G741" s="13">
        <v>-9.6045197740112997E-2</v>
      </c>
      <c r="H741" s="13">
        <v>-5.0847457627118731E-2</v>
      </c>
      <c r="I741" s="13">
        <v>3.9548022598870025E-2</v>
      </c>
      <c r="J741" s="13">
        <v>3.9548022598870025E-2</v>
      </c>
      <c r="K741" s="13" t="s">
        <v>661</v>
      </c>
      <c r="L741" s="13">
        <v>-5.6497175141242417E-3</v>
      </c>
      <c r="M741" s="13" t="s">
        <v>661</v>
      </c>
      <c r="N741" s="13" t="s">
        <v>661</v>
      </c>
      <c r="O741" s="13">
        <v>0.12994350282485856</v>
      </c>
      <c r="P741" s="15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46" t="s">
        <v>264</v>
      </c>
      <c r="C742" s="47"/>
      <c r="D742" s="45">
        <v>1.89</v>
      </c>
      <c r="E742" s="45">
        <v>0.27</v>
      </c>
      <c r="F742" s="45">
        <v>1.08</v>
      </c>
      <c r="G742" s="45">
        <v>0.81</v>
      </c>
      <c r="H742" s="45">
        <v>0.54</v>
      </c>
      <c r="I742" s="45">
        <v>0</v>
      </c>
      <c r="J742" s="45">
        <v>0</v>
      </c>
      <c r="K742" s="45">
        <v>34.25</v>
      </c>
      <c r="L742" s="45">
        <v>0.27</v>
      </c>
      <c r="M742" s="45">
        <v>398.38</v>
      </c>
      <c r="N742" s="45">
        <v>2.16</v>
      </c>
      <c r="O742" s="45">
        <v>0.54</v>
      </c>
      <c r="P742" s="15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1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BM743" s="55"/>
    </row>
    <row r="744" spans="1:65" ht="15">
      <c r="B744" s="8" t="s">
        <v>580</v>
      </c>
      <c r="BM744" s="28" t="s">
        <v>67</v>
      </c>
    </row>
    <row r="745" spans="1:65" ht="15">
      <c r="A745" s="25" t="s">
        <v>60</v>
      </c>
      <c r="B745" s="18" t="s">
        <v>112</v>
      </c>
      <c r="C745" s="15" t="s">
        <v>113</v>
      </c>
      <c r="D745" s="16" t="s">
        <v>227</v>
      </c>
      <c r="E745" s="17" t="s">
        <v>227</v>
      </c>
      <c r="F745" s="17" t="s">
        <v>227</v>
      </c>
      <c r="G745" s="17" t="s">
        <v>227</v>
      </c>
      <c r="H745" s="17" t="s">
        <v>227</v>
      </c>
      <c r="I745" s="17" t="s">
        <v>227</v>
      </c>
      <c r="J745" s="17" t="s">
        <v>227</v>
      </c>
      <c r="K745" s="17" t="s">
        <v>227</v>
      </c>
      <c r="L745" s="17" t="s">
        <v>227</v>
      </c>
      <c r="M745" s="17" t="s">
        <v>227</v>
      </c>
      <c r="N745" s="17" t="s">
        <v>227</v>
      </c>
      <c r="O745" s="17" t="s">
        <v>227</v>
      </c>
      <c r="P745" s="17" t="s">
        <v>227</v>
      </c>
      <c r="Q745" s="17" t="s">
        <v>227</v>
      </c>
      <c r="R745" s="15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 t="s">
        <v>228</v>
      </c>
      <c r="C746" s="9" t="s">
        <v>228</v>
      </c>
      <c r="D746" s="151" t="s">
        <v>232</v>
      </c>
      <c r="E746" s="152" t="s">
        <v>233</v>
      </c>
      <c r="F746" s="152" t="s">
        <v>234</v>
      </c>
      <c r="G746" s="152" t="s">
        <v>237</v>
      </c>
      <c r="H746" s="152" t="s">
        <v>238</v>
      </c>
      <c r="I746" s="152" t="s">
        <v>239</v>
      </c>
      <c r="J746" s="152" t="s">
        <v>240</v>
      </c>
      <c r="K746" s="152" t="s">
        <v>280</v>
      </c>
      <c r="L746" s="152" t="s">
        <v>244</v>
      </c>
      <c r="M746" s="152" t="s">
        <v>245</v>
      </c>
      <c r="N746" s="152" t="s">
        <v>247</v>
      </c>
      <c r="O746" s="152" t="s">
        <v>248</v>
      </c>
      <c r="P746" s="152" t="s">
        <v>250</v>
      </c>
      <c r="Q746" s="152" t="s">
        <v>251</v>
      </c>
      <c r="R746" s="15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 t="s">
        <v>1</v>
      </c>
    </row>
    <row r="747" spans="1:65">
      <c r="A747" s="30"/>
      <c r="B747" s="19"/>
      <c r="C747" s="9"/>
      <c r="D747" s="10" t="s">
        <v>321</v>
      </c>
      <c r="E747" s="11" t="s">
        <v>281</v>
      </c>
      <c r="F747" s="11" t="s">
        <v>321</v>
      </c>
      <c r="G747" s="11" t="s">
        <v>281</v>
      </c>
      <c r="H747" s="11" t="s">
        <v>281</v>
      </c>
      <c r="I747" s="11" t="s">
        <v>281</v>
      </c>
      <c r="J747" s="11" t="s">
        <v>281</v>
      </c>
      <c r="K747" s="11" t="s">
        <v>281</v>
      </c>
      <c r="L747" s="11" t="s">
        <v>321</v>
      </c>
      <c r="M747" s="11" t="s">
        <v>321</v>
      </c>
      <c r="N747" s="11" t="s">
        <v>321</v>
      </c>
      <c r="O747" s="11" t="s">
        <v>281</v>
      </c>
      <c r="P747" s="11" t="s">
        <v>321</v>
      </c>
      <c r="Q747" s="11" t="s">
        <v>321</v>
      </c>
      <c r="R747" s="15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3</v>
      </c>
    </row>
    <row r="748" spans="1:65">
      <c r="A748" s="30"/>
      <c r="B748" s="19"/>
      <c r="C748" s="9"/>
      <c r="D748" s="26" t="s">
        <v>322</v>
      </c>
      <c r="E748" s="26" t="s">
        <v>323</v>
      </c>
      <c r="F748" s="26" t="s">
        <v>324</v>
      </c>
      <c r="G748" s="26" t="s">
        <v>324</v>
      </c>
      <c r="H748" s="26" t="s">
        <v>324</v>
      </c>
      <c r="I748" s="26" t="s">
        <v>324</v>
      </c>
      <c r="J748" s="26" t="s">
        <v>324</v>
      </c>
      <c r="K748" s="26" t="s">
        <v>324</v>
      </c>
      <c r="L748" s="26" t="s">
        <v>325</v>
      </c>
      <c r="M748" s="26" t="s">
        <v>305</v>
      </c>
      <c r="N748" s="26" t="s">
        <v>324</v>
      </c>
      <c r="O748" s="26" t="s">
        <v>325</v>
      </c>
      <c r="P748" s="26" t="s">
        <v>305</v>
      </c>
      <c r="Q748" s="26" t="s">
        <v>324</v>
      </c>
      <c r="R748" s="15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3</v>
      </c>
    </row>
    <row r="749" spans="1:65">
      <c r="A749" s="30"/>
      <c r="B749" s="18">
        <v>1</v>
      </c>
      <c r="C749" s="14">
        <v>1</v>
      </c>
      <c r="D749" s="222">
        <v>0.73293029999999992</v>
      </c>
      <c r="E749" s="212">
        <v>0.82141178012104277</v>
      </c>
      <c r="F749" s="212">
        <v>0.81899999999999995</v>
      </c>
      <c r="G749" s="212">
        <v>0.81000000000000016</v>
      </c>
      <c r="H749" s="212">
        <v>0.81999999999999984</v>
      </c>
      <c r="I749" s="212">
        <v>0.85000000000000009</v>
      </c>
      <c r="J749" s="212">
        <v>0.83</v>
      </c>
      <c r="K749" s="212">
        <v>0.8</v>
      </c>
      <c r="L749" s="212">
        <v>0.77999999999999992</v>
      </c>
      <c r="M749" s="222">
        <v>0.86999999999999988</v>
      </c>
      <c r="N749" s="212">
        <v>0.8286</v>
      </c>
      <c r="O749" s="222">
        <v>0.18</v>
      </c>
      <c r="P749" s="212">
        <v>0.81000000000000016</v>
      </c>
      <c r="Q749" s="212">
        <v>0.83</v>
      </c>
      <c r="R749" s="203"/>
      <c r="S749" s="204"/>
      <c r="T749" s="204"/>
      <c r="U749" s="204"/>
      <c r="V749" s="204"/>
      <c r="W749" s="204"/>
      <c r="X749" s="204"/>
      <c r="Y749" s="204"/>
      <c r="Z749" s="204"/>
      <c r="AA749" s="204"/>
      <c r="AB749" s="204"/>
      <c r="AC749" s="204"/>
      <c r="AD749" s="204"/>
      <c r="AE749" s="204"/>
      <c r="AF749" s="204"/>
      <c r="AG749" s="204"/>
      <c r="AH749" s="204"/>
      <c r="AI749" s="204"/>
      <c r="AJ749" s="204"/>
      <c r="AK749" s="204"/>
      <c r="AL749" s="204"/>
      <c r="AM749" s="204"/>
      <c r="AN749" s="204"/>
      <c r="AO749" s="204"/>
      <c r="AP749" s="204"/>
      <c r="AQ749" s="204"/>
      <c r="AR749" s="204"/>
      <c r="AS749" s="204"/>
      <c r="AT749" s="204"/>
      <c r="AU749" s="204"/>
      <c r="AV749" s="204"/>
      <c r="AW749" s="204"/>
      <c r="AX749" s="204"/>
      <c r="AY749" s="204"/>
      <c r="AZ749" s="204"/>
      <c r="BA749" s="204"/>
      <c r="BB749" s="204"/>
      <c r="BC749" s="204"/>
      <c r="BD749" s="204"/>
      <c r="BE749" s="204"/>
      <c r="BF749" s="204"/>
      <c r="BG749" s="204"/>
      <c r="BH749" s="204"/>
      <c r="BI749" s="204"/>
      <c r="BJ749" s="204"/>
      <c r="BK749" s="204"/>
      <c r="BL749" s="204"/>
      <c r="BM749" s="213">
        <v>1</v>
      </c>
    </row>
    <row r="750" spans="1:65">
      <c r="A750" s="30"/>
      <c r="B750" s="19">
        <v>1</v>
      </c>
      <c r="C750" s="9">
        <v>2</v>
      </c>
      <c r="D750" s="223">
        <v>0.70823619999999998</v>
      </c>
      <c r="E750" s="24">
        <v>0.83246881994559518</v>
      </c>
      <c r="F750" s="24">
        <v>0.78300000000000003</v>
      </c>
      <c r="G750" s="24">
        <v>0.81000000000000016</v>
      </c>
      <c r="H750" s="24">
        <v>0.81999999999999984</v>
      </c>
      <c r="I750" s="24">
        <v>0.85000000000000009</v>
      </c>
      <c r="J750" s="24">
        <v>0.84</v>
      </c>
      <c r="K750" s="24">
        <v>0.81000000000000016</v>
      </c>
      <c r="L750" s="24">
        <v>0.79</v>
      </c>
      <c r="M750" s="223">
        <v>0.86</v>
      </c>
      <c r="N750" s="24">
        <v>0.84670000000000001</v>
      </c>
      <c r="O750" s="223">
        <v>0.18</v>
      </c>
      <c r="P750" s="24">
        <v>0.8</v>
      </c>
      <c r="Q750" s="24">
        <v>0.83</v>
      </c>
      <c r="R750" s="203"/>
      <c r="S750" s="204"/>
      <c r="T750" s="204"/>
      <c r="U750" s="204"/>
      <c r="V750" s="204"/>
      <c r="W750" s="204"/>
      <c r="X750" s="204"/>
      <c r="Y750" s="204"/>
      <c r="Z750" s="204"/>
      <c r="AA750" s="204"/>
      <c r="AB750" s="204"/>
      <c r="AC750" s="204"/>
      <c r="AD750" s="204"/>
      <c r="AE750" s="204"/>
      <c r="AF750" s="204"/>
      <c r="AG750" s="204"/>
      <c r="AH750" s="204"/>
      <c r="AI750" s="204"/>
      <c r="AJ750" s="204"/>
      <c r="AK750" s="204"/>
      <c r="AL750" s="204"/>
      <c r="AM750" s="204"/>
      <c r="AN750" s="204"/>
      <c r="AO750" s="204"/>
      <c r="AP750" s="204"/>
      <c r="AQ750" s="204"/>
      <c r="AR750" s="204"/>
      <c r="AS750" s="204"/>
      <c r="AT750" s="204"/>
      <c r="AU750" s="204"/>
      <c r="AV750" s="204"/>
      <c r="AW750" s="204"/>
      <c r="AX750" s="204"/>
      <c r="AY750" s="204"/>
      <c r="AZ750" s="204"/>
      <c r="BA750" s="204"/>
      <c r="BB750" s="204"/>
      <c r="BC750" s="204"/>
      <c r="BD750" s="204"/>
      <c r="BE750" s="204"/>
      <c r="BF750" s="204"/>
      <c r="BG750" s="204"/>
      <c r="BH750" s="204"/>
      <c r="BI750" s="204"/>
      <c r="BJ750" s="204"/>
      <c r="BK750" s="204"/>
      <c r="BL750" s="204"/>
      <c r="BM750" s="213">
        <v>10</v>
      </c>
    </row>
    <row r="751" spans="1:65">
      <c r="A751" s="30"/>
      <c r="B751" s="19">
        <v>1</v>
      </c>
      <c r="C751" s="9">
        <v>3</v>
      </c>
      <c r="D751" s="223">
        <v>0.72750510000000002</v>
      </c>
      <c r="E751" s="24">
        <v>0.81992669895458103</v>
      </c>
      <c r="F751" s="24">
        <v>0.81700000000000006</v>
      </c>
      <c r="G751" s="24">
        <v>0.81999999999999984</v>
      </c>
      <c r="H751" s="24">
        <v>0.81999999999999984</v>
      </c>
      <c r="I751" s="24">
        <v>0.83</v>
      </c>
      <c r="J751" s="24">
        <v>0.84</v>
      </c>
      <c r="K751" s="24">
        <v>0.81999999999999984</v>
      </c>
      <c r="L751" s="24">
        <v>0.79</v>
      </c>
      <c r="M751" s="223">
        <v>0.86999999999999988</v>
      </c>
      <c r="N751" s="24">
        <v>0.83219999999999994</v>
      </c>
      <c r="O751" s="223">
        <v>0.17</v>
      </c>
      <c r="P751" s="24">
        <v>0.8</v>
      </c>
      <c r="Q751" s="24">
        <v>0.83</v>
      </c>
      <c r="R751" s="203"/>
      <c r="S751" s="204"/>
      <c r="T751" s="204"/>
      <c r="U751" s="204"/>
      <c r="V751" s="204"/>
      <c r="W751" s="204"/>
      <c r="X751" s="204"/>
      <c r="Y751" s="204"/>
      <c r="Z751" s="204"/>
      <c r="AA751" s="204"/>
      <c r="AB751" s="204"/>
      <c r="AC751" s="204"/>
      <c r="AD751" s="204"/>
      <c r="AE751" s="204"/>
      <c r="AF751" s="204"/>
      <c r="AG751" s="204"/>
      <c r="AH751" s="204"/>
      <c r="AI751" s="204"/>
      <c r="AJ751" s="204"/>
      <c r="AK751" s="204"/>
      <c r="AL751" s="204"/>
      <c r="AM751" s="204"/>
      <c r="AN751" s="204"/>
      <c r="AO751" s="204"/>
      <c r="AP751" s="204"/>
      <c r="AQ751" s="204"/>
      <c r="AR751" s="204"/>
      <c r="AS751" s="204"/>
      <c r="AT751" s="204"/>
      <c r="AU751" s="204"/>
      <c r="AV751" s="204"/>
      <c r="AW751" s="204"/>
      <c r="AX751" s="204"/>
      <c r="AY751" s="204"/>
      <c r="AZ751" s="204"/>
      <c r="BA751" s="204"/>
      <c r="BB751" s="204"/>
      <c r="BC751" s="204"/>
      <c r="BD751" s="204"/>
      <c r="BE751" s="204"/>
      <c r="BF751" s="204"/>
      <c r="BG751" s="204"/>
      <c r="BH751" s="204"/>
      <c r="BI751" s="204"/>
      <c r="BJ751" s="204"/>
      <c r="BK751" s="204"/>
      <c r="BL751" s="204"/>
      <c r="BM751" s="213">
        <v>16</v>
      </c>
    </row>
    <row r="752" spans="1:65">
      <c r="A752" s="30"/>
      <c r="B752" s="19">
        <v>1</v>
      </c>
      <c r="C752" s="9">
        <v>4</v>
      </c>
      <c r="D752" s="223">
        <v>0.71369539999999998</v>
      </c>
      <c r="E752" s="24">
        <v>0.81795814404964051</v>
      </c>
      <c r="F752" s="24">
        <v>0.81899999999999995</v>
      </c>
      <c r="G752" s="24">
        <v>0.81000000000000016</v>
      </c>
      <c r="H752" s="24">
        <v>0.81000000000000016</v>
      </c>
      <c r="I752" s="24">
        <v>0.84</v>
      </c>
      <c r="J752" s="24">
        <v>0.83</v>
      </c>
      <c r="K752" s="24">
        <v>0.81000000000000016</v>
      </c>
      <c r="L752" s="24">
        <v>0.77999999999999992</v>
      </c>
      <c r="M752" s="223">
        <v>0.86999999999999988</v>
      </c>
      <c r="N752" s="24">
        <v>0.82539999999999991</v>
      </c>
      <c r="O752" s="223">
        <v>0.18</v>
      </c>
      <c r="P752" s="24">
        <v>0.81000000000000016</v>
      </c>
      <c r="Q752" s="24">
        <v>0.83</v>
      </c>
      <c r="R752" s="203"/>
      <c r="S752" s="204"/>
      <c r="T752" s="204"/>
      <c r="U752" s="204"/>
      <c r="V752" s="204"/>
      <c r="W752" s="204"/>
      <c r="X752" s="204"/>
      <c r="Y752" s="204"/>
      <c r="Z752" s="204"/>
      <c r="AA752" s="204"/>
      <c r="AB752" s="204"/>
      <c r="AC752" s="204"/>
      <c r="AD752" s="204"/>
      <c r="AE752" s="204"/>
      <c r="AF752" s="204"/>
      <c r="AG752" s="204"/>
      <c r="AH752" s="204"/>
      <c r="AI752" s="204"/>
      <c r="AJ752" s="204"/>
      <c r="AK752" s="204"/>
      <c r="AL752" s="204"/>
      <c r="AM752" s="204"/>
      <c r="AN752" s="204"/>
      <c r="AO752" s="204"/>
      <c r="AP752" s="204"/>
      <c r="AQ752" s="204"/>
      <c r="AR752" s="204"/>
      <c r="AS752" s="204"/>
      <c r="AT752" s="204"/>
      <c r="AU752" s="204"/>
      <c r="AV752" s="204"/>
      <c r="AW752" s="204"/>
      <c r="AX752" s="204"/>
      <c r="AY752" s="204"/>
      <c r="AZ752" s="204"/>
      <c r="BA752" s="204"/>
      <c r="BB752" s="204"/>
      <c r="BC752" s="204"/>
      <c r="BD752" s="204"/>
      <c r="BE752" s="204"/>
      <c r="BF752" s="204"/>
      <c r="BG752" s="204"/>
      <c r="BH752" s="204"/>
      <c r="BI752" s="204"/>
      <c r="BJ752" s="204"/>
      <c r="BK752" s="204"/>
      <c r="BL752" s="204"/>
      <c r="BM752" s="213">
        <v>0.81767131670342263</v>
      </c>
    </row>
    <row r="753" spans="1:65">
      <c r="A753" s="30"/>
      <c r="B753" s="19">
        <v>1</v>
      </c>
      <c r="C753" s="9">
        <v>5</v>
      </c>
      <c r="D753" s="223">
        <v>0.65940490000000007</v>
      </c>
      <c r="E753" s="24">
        <v>0.82240695699562838</v>
      </c>
      <c r="F753" s="24">
        <v>0.81499999999999995</v>
      </c>
      <c r="G753" s="24">
        <v>0.81000000000000016</v>
      </c>
      <c r="H753" s="24">
        <v>0.81999999999999984</v>
      </c>
      <c r="I753" s="24">
        <v>0.83</v>
      </c>
      <c r="J753" s="24">
        <v>0.83</v>
      </c>
      <c r="K753" s="24">
        <v>0.81999999999999984</v>
      </c>
      <c r="L753" s="24">
        <v>0.79</v>
      </c>
      <c r="M753" s="223">
        <v>0.86999999999999988</v>
      </c>
      <c r="N753" s="24">
        <v>0.83739999999999992</v>
      </c>
      <c r="O753" s="223">
        <v>0.19</v>
      </c>
      <c r="P753" s="24">
        <v>0.8</v>
      </c>
      <c r="Q753" s="24">
        <v>0.81999999999999984</v>
      </c>
      <c r="R753" s="203"/>
      <c r="S753" s="204"/>
      <c r="T753" s="204"/>
      <c r="U753" s="204"/>
      <c r="V753" s="204"/>
      <c r="W753" s="204"/>
      <c r="X753" s="204"/>
      <c r="Y753" s="204"/>
      <c r="Z753" s="204"/>
      <c r="AA753" s="204"/>
      <c r="AB753" s="204"/>
      <c r="AC753" s="204"/>
      <c r="AD753" s="204"/>
      <c r="AE753" s="204"/>
      <c r="AF753" s="204"/>
      <c r="AG753" s="204"/>
      <c r="AH753" s="204"/>
      <c r="AI753" s="204"/>
      <c r="AJ753" s="204"/>
      <c r="AK753" s="204"/>
      <c r="AL753" s="204"/>
      <c r="AM753" s="204"/>
      <c r="AN753" s="204"/>
      <c r="AO753" s="204"/>
      <c r="AP753" s="204"/>
      <c r="AQ753" s="204"/>
      <c r="AR753" s="204"/>
      <c r="AS753" s="204"/>
      <c r="AT753" s="204"/>
      <c r="AU753" s="204"/>
      <c r="AV753" s="204"/>
      <c r="AW753" s="204"/>
      <c r="AX753" s="204"/>
      <c r="AY753" s="204"/>
      <c r="AZ753" s="204"/>
      <c r="BA753" s="204"/>
      <c r="BB753" s="204"/>
      <c r="BC753" s="204"/>
      <c r="BD753" s="204"/>
      <c r="BE753" s="204"/>
      <c r="BF753" s="204"/>
      <c r="BG753" s="204"/>
      <c r="BH753" s="204"/>
      <c r="BI753" s="204"/>
      <c r="BJ753" s="204"/>
      <c r="BK753" s="204"/>
      <c r="BL753" s="204"/>
      <c r="BM753" s="213">
        <v>106</v>
      </c>
    </row>
    <row r="754" spans="1:65">
      <c r="A754" s="30"/>
      <c r="B754" s="19">
        <v>1</v>
      </c>
      <c r="C754" s="9">
        <v>6</v>
      </c>
      <c r="D754" s="223">
        <v>0.77442759999999999</v>
      </c>
      <c r="E754" s="24">
        <v>0.82503450235941678</v>
      </c>
      <c r="F754" s="24">
        <v>0.81000000000000016</v>
      </c>
      <c r="G754" s="24">
        <v>0.81000000000000016</v>
      </c>
      <c r="H754" s="24">
        <v>0.81000000000000016</v>
      </c>
      <c r="I754" s="24">
        <v>0.81000000000000016</v>
      </c>
      <c r="J754" s="24">
        <v>0.84</v>
      </c>
      <c r="K754" s="24">
        <v>0.8</v>
      </c>
      <c r="L754" s="24">
        <v>0.79</v>
      </c>
      <c r="M754" s="223">
        <v>0.88</v>
      </c>
      <c r="N754" s="24">
        <v>0.82380000000000009</v>
      </c>
      <c r="O754" s="223">
        <v>0.19</v>
      </c>
      <c r="P754" s="24">
        <v>0.81000000000000016</v>
      </c>
      <c r="Q754" s="24">
        <v>0.83</v>
      </c>
      <c r="R754" s="203"/>
      <c r="S754" s="204"/>
      <c r="T754" s="204"/>
      <c r="U754" s="204"/>
      <c r="V754" s="204"/>
      <c r="W754" s="204"/>
      <c r="X754" s="204"/>
      <c r="Y754" s="204"/>
      <c r="Z754" s="204"/>
      <c r="AA754" s="204"/>
      <c r="AB754" s="204"/>
      <c r="AC754" s="204"/>
      <c r="AD754" s="204"/>
      <c r="AE754" s="204"/>
      <c r="AF754" s="204"/>
      <c r="AG754" s="204"/>
      <c r="AH754" s="204"/>
      <c r="AI754" s="204"/>
      <c r="AJ754" s="204"/>
      <c r="AK754" s="204"/>
      <c r="AL754" s="204"/>
      <c r="AM754" s="204"/>
      <c r="AN754" s="204"/>
      <c r="AO754" s="204"/>
      <c r="AP754" s="204"/>
      <c r="AQ754" s="204"/>
      <c r="AR754" s="204"/>
      <c r="AS754" s="204"/>
      <c r="AT754" s="204"/>
      <c r="AU754" s="204"/>
      <c r="AV754" s="204"/>
      <c r="AW754" s="204"/>
      <c r="AX754" s="204"/>
      <c r="AY754" s="204"/>
      <c r="AZ754" s="204"/>
      <c r="BA754" s="204"/>
      <c r="BB754" s="204"/>
      <c r="BC754" s="204"/>
      <c r="BD754" s="204"/>
      <c r="BE754" s="204"/>
      <c r="BF754" s="204"/>
      <c r="BG754" s="204"/>
      <c r="BH754" s="204"/>
      <c r="BI754" s="204"/>
      <c r="BJ754" s="204"/>
      <c r="BK754" s="204"/>
      <c r="BL754" s="204"/>
      <c r="BM754" s="56"/>
    </row>
    <row r="755" spans="1:65">
      <c r="A755" s="30"/>
      <c r="B755" s="20" t="s">
        <v>260</v>
      </c>
      <c r="C755" s="12"/>
      <c r="D755" s="214">
        <v>0.71936658333333348</v>
      </c>
      <c r="E755" s="214">
        <v>0.82320115040431752</v>
      </c>
      <c r="F755" s="214">
        <v>0.81050000000000011</v>
      </c>
      <c r="G755" s="214">
        <v>0.81166666666666687</v>
      </c>
      <c r="H755" s="214">
        <v>0.81666666666666676</v>
      </c>
      <c r="I755" s="214">
        <v>0.83500000000000008</v>
      </c>
      <c r="J755" s="214">
        <v>0.83499999999999996</v>
      </c>
      <c r="K755" s="214">
        <v>0.81</v>
      </c>
      <c r="L755" s="214">
        <v>0.78666666666666663</v>
      </c>
      <c r="M755" s="214">
        <v>0.87</v>
      </c>
      <c r="N755" s="214">
        <v>0.83234999999999992</v>
      </c>
      <c r="O755" s="214">
        <v>0.18166666666666664</v>
      </c>
      <c r="P755" s="214">
        <v>0.80500000000000016</v>
      </c>
      <c r="Q755" s="214">
        <v>0.82833333333333325</v>
      </c>
      <c r="R755" s="203"/>
      <c r="S755" s="204"/>
      <c r="T755" s="204"/>
      <c r="U755" s="204"/>
      <c r="V755" s="204"/>
      <c r="W755" s="204"/>
      <c r="X755" s="204"/>
      <c r="Y755" s="204"/>
      <c r="Z755" s="204"/>
      <c r="AA755" s="204"/>
      <c r="AB755" s="204"/>
      <c r="AC755" s="204"/>
      <c r="AD755" s="204"/>
      <c r="AE755" s="204"/>
      <c r="AF755" s="204"/>
      <c r="AG755" s="204"/>
      <c r="AH755" s="204"/>
      <c r="AI755" s="204"/>
      <c r="AJ755" s="204"/>
      <c r="AK755" s="204"/>
      <c r="AL755" s="204"/>
      <c r="AM755" s="204"/>
      <c r="AN755" s="204"/>
      <c r="AO755" s="204"/>
      <c r="AP755" s="204"/>
      <c r="AQ755" s="204"/>
      <c r="AR755" s="204"/>
      <c r="AS755" s="204"/>
      <c r="AT755" s="204"/>
      <c r="AU755" s="204"/>
      <c r="AV755" s="204"/>
      <c r="AW755" s="204"/>
      <c r="AX755" s="204"/>
      <c r="AY755" s="204"/>
      <c r="AZ755" s="204"/>
      <c r="BA755" s="204"/>
      <c r="BB755" s="204"/>
      <c r="BC755" s="204"/>
      <c r="BD755" s="204"/>
      <c r="BE755" s="204"/>
      <c r="BF755" s="204"/>
      <c r="BG755" s="204"/>
      <c r="BH755" s="204"/>
      <c r="BI755" s="204"/>
      <c r="BJ755" s="204"/>
      <c r="BK755" s="204"/>
      <c r="BL755" s="204"/>
      <c r="BM755" s="56"/>
    </row>
    <row r="756" spans="1:65">
      <c r="A756" s="30"/>
      <c r="B756" s="3" t="s">
        <v>261</v>
      </c>
      <c r="C756" s="29"/>
      <c r="D756" s="24">
        <v>0.72060024999999994</v>
      </c>
      <c r="E756" s="24">
        <v>0.82190936855833563</v>
      </c>
      <c r="F756" s="24">
        <v>0.81600000000000006</v>
      </c>
      <c r="G756" s="24">
        <v>0.81000000000000016</v>
      </c>
      <c r="H756" s="24">
        <v>0.81999999999999984</v>
      </c>
      <c r="I756" s="24">
        <v>0.83499999999999996</v>
      </c>
      <c r="J756" s="24">
        <v>0.83499999999999996</v>
      </c>
      <c r="K756" s="24">
        <v>0.81000000000000016</v>
      </c>
      <c r="L756" s="24">
        <v>0.79</v>
      </c>
      <c r="M756" s="24">
        <v>0.86999999999999988</v>
      </c>
      <c r="N756" s="24">
        <v>0.83040000000000003</v>
      </c>
      <c r="O756" s="24">
        <v>0.18</v>
      </c>
      <c r="P756" s="24">
        <v>0.80500000000000016</v>
      </c>
      <c r="Q756" s="24">
        <v>0.83</v>
      </c>
      <c r="R756" s="203"/>
      <c r="S756" s="204"/>
      <c r="T756" s="204"/>
      <c r="U756" s="204"/>
      <c r="V756" s="204"/>
      <c r="W756" s="204"/>
      <c r="X756" s="204"/>
      <c r="Y756" s="204"/>
      <c r="Z756" s="204"/>
      <c r="AA756" s="204"/>
      <c r="AB756" s="204"/>
      <c r="AC756" s="204"/>
      <c r="AD756" s="204"/>
      <c r="AE756" s="204"/>
      <c r="AF756" s="204"/>
      <c r="AG756" s="204"/>
      <c r="AH756" s="204"/>
      <c r="AI756" s="204"/>
      <c r="AJ756" s="204"/>
      <c r="AK756" s="204"/>
      <c r="AL756" s="204"/>
      <c r="AM756" s="204"/>
      <c r="AN756" s="204"/>
      <c r="AO756" s="204"/>
      <c r="AP756" s="204"/>
      <c r="AQ756" s="204"/>
      <c r="AR756" s="204"/>
      <c r="AS756" s="204"/>
      <c r="AT756" s="204"/>
      <c r="AU756" s="204"/>
      <c r="AV756" s="204"/>
      <c r="AW756" s="204"/>
      <c r="AX756" s="204"/>
      <c r="AY756" s="204"/>
      <c r="AZ756" s="204"/>
      <c r="BA756" s="204"/>
      <c r="BB756" s="204"/>
      <c r="BC756" s="204"/>
      <c r="BD756" s="204"/>
      <c r="BE756" s="204"/>
      <c r="BF756" s="204"/>
      <c r="BG756" s="204"/>
      <c r="BH756" s="204"/>
      <c r="BI756" s="204"/>
      <c r="BJ756" s="204"/>
      <c r="BK756" s="204"/>
      <c r="BL756" s="204"/>
      <c r="BM756" s="56"/>
    </row>
    <row r="757" spans="1:65">
      <c r="A757" s="30"/>
      <c r="B757" s="3" t="s">
        <v>262</v>
      </c>
      <c r="C757" s="29"/>
      <c r="D757" s="24">
        <v>3.7505670615063859E-2</v>
      </c>
      <c r="E757" s="24">
        <v>5.1243461091251222E-3</v>
      </c>
      <c r="F757" s="24">
        <v>1.3881642554107182E-2</v>
      </c>
      <c r="G757" s="24">
        <v>4.0824829046384979E-3</v>
      </c>
      <c r="H757" s="24">
        <v>5.1639777949430551E-3</v>
      </c>
      <c r="I757" s="24">
        <v>1.5165750888103085E-2</v>
      </c>
      <c r="J757" s="24">
        <v>5.4772255750516656E-3</v>
      </c>
      <c r="K757" s="24">
        <v>8.9442719099990676E-3</v>
      </c>
      <c r="L757" s="24">
        <v>5.1639777949432841E-3</v>
      </c>
      <c r="M757" s="24">
        <v>6.324555320336764E-3</v>
      </c>
      <c r="N757" s="24">
        <v>8.5663878035027018E-3</v>
      </c>
      <c r="O757" s="24">
        <v>7.5277265270908078E-3</v>
      </c>
      <c r="P757" s="24">
        <v>5.4772255750517264E-3</v>
      </c>
      <c r="Q757" s="24">
        <v>4.0824829046386792E-3</v>
      </c>
      <c r="R757" s="203"/>
      <c r="S757" s="204"/>
      <c r="T757" s="204"/>
      <c r="U757" s="204"/>
      <c r="V757" s="204"/>
      <c r="W757" s="204"/>
      <c r="X757" s="204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56"/>
    </row>
    <row r="758" spans="1:65">
      <c r="A758" s="30"/>
      <c r="B758" s="3" t="s">
        <v>86</v>
      </c>
      <c r="C758" s="29"/>
      <c r="D758" s="13">
        <v>5.2137076539298777E-2</v>
      </c>
      <c r="E758" s="13">
        <v>6.2249015402958139E-3</v>
      </c>
      <c r="F758" s="13">
        <v>1.7127257932272894E-2</v>
      </c>
      <c r="G758" s="13">
        <v>5.0297530652630351E-3</v>
      </c>
      <c r="H758" s="13">
        <v>6.3232381162568012E-3</v>
      </c>
      <c r="I758" s="13">
        <v>1.8162575913895907E-2</v>
      </c>
      <c r="J758" s="13">
        <v>6.5595515868882223E-3</v>
      </c>
      <c r="K758" s="13">
        <v>1.1042310999998849E-2</v>
      </c>
      <c r="L758" s="13">
        <v>6.5643785528940058E-3</v>
      </c>
      <c r="M758" s="13">
        <v>7.2696038164790392E-3</v>
      </c>
      <c r="N758" s="13">
        <v>1.0291809699648829E-2</v>
      </c>
      <c r="O758" s="13">
        <v>4.1437026754628306E-2</v>
      </c>
      <c r="P758" s="13">
        <v>6.8040069255300931E-3</v>
      </c>
      <c r="Q758" s="13">
        <v>4.9285507903082653E-3</v>
      </c>
      <c r="R758" s="15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263</v>
      </c>
      <c r="C759" s="29"/>
      <c r="D759" s="13">
        <v>-0.12022524376472077</v>
      </c>
      <c r="E759" s="13">
        <v>6.7629053238522641E-3</v>
      </c>
      <c r="F759" s="13">
        <v>-8.7704149050193969E-3</v>
      </c>
      <c r="G759" s="13">
        <v>-7.343598722484912E-3</v>
      </c>
      <c r="H759" s="13">
        <v>-1.2286722259089444E-3</v>
      </c>
      <c r="I759" s="13">
        <v>2.1192724928203344E-2</v>
      </c>
      <c r="J759" s="13">
        <v>2.1192724928203122E-2</v>
      </c>
      <c r="K759" s="13">
        <v>-9.3819075546770492E-3</v>
      </c>
      <c r="L759" s="13">
        <v>-3.7918231205365527E-2</v>
      </c>
      <c r="M759" s="13">
        <v>6.3997210404235672E-2</v>
      </c>
      <c r="N759" s="13">
        <v>1.7951813885017875E-2</v>
      </c>
      <c r="O759" s="13">
        <v>-0.77782433729106959</v>
      </c>
      <c r="P759" s="13">
        <v>-1.5496834051253017E-2</v>
      </c>
      <c r="Q759" s="13">
        <v>1.3039489599435017E-2</v>
      </c>
      <c r="R759" s="15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46" t="s">
        <v>264</v>
      </c>
      <c r="C760" s="47"/>
      <c r="D760" s="45">
        <v>5.62</v>
      </c>
      <c r="E760" s="45">
        <v>0.38</v>
      </c>
      <c r="F760" s="45">
        <v>0.36</v>
      </c>
      <c r="G760" s="45">
        <v>0.28999999999999998</v>
      </c>
      <c r="H760" s="45">
        <v>0</v>
      </c>
      <c r="I760" s="45">
        <v>1.06</v>
      </c>
      <c r="J760" s="45">
        <v>1.06</v>
      </c>
      <c r="K760" s="45">
        <v>0.39</v>
      </c>
      <c r="L760" s="45">
        <v>1.73</v>
      </c>
      <c r="M760" s="45">
        <v>3.08</v>
      </c>
      <c r="N760" s="45">
        <v>0.91</v>
      </c>
      <c r="O760" s="45" t="s">
        <v>265</v>
      </c>
      <c r="P760" s="45">
        <v>0.67</v>
      </c>
      <c r="Q760" s="45">
        <v>0.67</v>
      </c>
      <c r="R760" s="15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BM761" s="55"/>
    </row>
    <row r="762" spans="1:65" ht="15">
      <c r="B762" s="8" t="s">
        <v>641</v>
      </c>
      <c r="BM762" s="28" t="s">
        <v>67</v>
      </c>
    </row>
    <row r="763" spans="1:65" ht="15">
      <c r="A763" s="25" t="s">
        <v>6</v>
      </c>
      <c r="B763" s="18" t="s">
        <v>112</v>
      </c>
      <c r="C763" s="15" t="s">
        <v>113</v>
      </c>
      <c r="D763" s="16" t="s">
        <v>227</v>
      </c>
      <c r="E763" s="17" t="s">
        <v>227</v>
      </c>
      <c r="F763" s="17" t="s">
        <v>227</v>
      </c>
      <c r="G763" s="17" t="s">
        <v>227</v>
      </c>
      <c r="H763" s="17" t="s">
        <v>227</v>
      </c>
      <c r="I763" s="17" t="s">
        <v>227</v>
      </c>
      <c r="J763" s="17" t="s">
        <v>227</v>
      </c>
      <c r="K763" s="17" t="s">
        <v>227</v>
      </c>
      <c r="L763" s="17" t="s">
        <v>227</v>
      </c>
      <c r="M763" s="17" t="s">
        <v>227</v>
      </c>
      <c r="N763" s="17" t="s">
        <v>227</v>
      </c>
      <c r="O763" s="17" t="s">
        <v>227</v>
      </c>
      <c r="P763" s="17" t="s">
        <v>227</v>
      </c>
      <c r="Q763" s="17" t="s">
        <v>227</v>
      </c>
      <c r="R763" s="17" t="s">
        <v>227</v>
      </c>
      <c r="S763" s="17" t="s">
        <v>227</v>
      </c>
      <c r="T763" s="15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 t="s">
        <v>228</v>
      </c>
      <c r="C764" s="9" t="s">
        <v>228</v>
      </c>
      <c r="D764" s="151" t="s">
        <v>232</v>
      </c>
      <c r="E764" s="152" t="s">
        <v>233</v>
      </c>
      <c r="F764" s="152" t="s">
        <v>234</v>
      </c>
      <c r="G764" s="152" t="s">
        <v>237</v>
      </c>
      <c r="H764" s="152" t="s">
        <v>238</v>
      </c>
      <c r="I764" s="152" t="s">
        <v>239</v>
      </c>
      <c r="J764" s="152" t="s">
        <v>240</v>
      </c>
      <c r="K764" s="152" t="s">
        <v>280</v>
      </c>
      <c r="L764" s="152" t="s">
        <v>243</v>
      </c>
      <c r="M764" s="152" t="s">
        <v>244</v>
      </c>
      <c r="N764" s="152" t="s">
        <v>245</v>
      </c>
      <c r="O764" s="152" t="s">
        <v>247</v>
      </c>
      <c r="P764" s="152" t="s">
        <v>248</v>
      </c>
      <c r="Q764" s="152" t="s">
        <v>250</v>
      </c>
      <c r="R764" s="152" t="s">
        <v>251</v>
      </c>
      <c r="S764" s="152" t="s">
        <v>252</v>
      </c>
      <c r="T764" s="15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 t="s">
        <v>1</v>
      </c>
    </row>
    <row r="765" spans="1:65">
      <c r="A765" s="30"/>
      <c r="B765" s="19"/>
      <c r="C765" s="9"/>
      <c r="D765" s="10" t="s">
        <v>321</v>
      </c>
      <c r="E765" s="11" t="s">
        <v>281</v>
      </c>
      <c r="F765" s="11" t="s">
        <v>321</v>
      </c>
      <c r="G765" s="11" t="s">
        <v>281</v>
      </c>
      <c r="H765" s="11" t="s">
        <v>281</v>
      </c>
      <c r="I765" s="11" t="s">
        <v>281</v>
      </c>
      <c r="J765" s="11" t="s">
        <v>281</v>
      </c>
      <c r="K765" s="11" t="s">
        <v>281</v>
      </c>
      <c r="L765" s="11" t="s">
        <v>281</v>
      </c>
      <c r="M765" s="11" t="s">
        <v>321</v>
      </c>
      <c r="N765" s="11" t="s">
        <v>321</v>
      </c>
      <c r="O765" s="11" t="s">
        <v>321</v>
      </c>
      <c r="P765" s="11" t="s">
        <v>281</v>
      </c>
      <c r="Q765" s="11" t="s">
        <v>321</v>
      </c>
      <c r="R765" s="11" t="s">
        <v>321</v>
      </c>
      <c r="S765" s="11" t="s">
        <v>282</v>
      </c>
      <c r="T765" s="15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2</v>
      </c>
    </row>
    <row r="766" spans="1:65">
      <c r="A766" s="30"/>
      <c r="B766" s="19"/>
      <c r="C766" s="9"/>
      <c r="D766" s="26" t="s">
        <v>322</v>
      </c>
      <c r="E766" s="26" t="s">
        <v>323</v>
      </c>
      <c r="F766" s="26" t="s">
        <v>324</v>
      </c>
      <c r="G766" s="26" t="s">
        <v>324</v>
      </c>
      <c r="H766" s="26" t="s">
        <v>324</v>
      </c>
      <c r="I766" s="26" t="s">
        <v>324</v>
      </c>
      <c r="J766" s="26" t="s">
        <v>324</v>
      </c>
      <c r="K766" s="26" t="s">
        <v>118</v>
      </c>
      <c r="L766" s="26" t="s">
        <v>325</v>
      </c>
      <c r="M766" s="26" t="s">
        <v>325</v>
      </c>
      <c r="N766" s="26" t="s">
        <v>305</v>
      </c>
      <c r="O766" s="26" t="s">
        <v>324</v>
      </c>
      <c r="P766" s="26" t="s">
        <v>325</v>
      </c>
      <c r="Q766" s="26" t="s">
        <v>305</v>
      </c>
      <c r="R766" s="26" t="s">
        <v>324</v>
      </c>
      <c r="S766" s="26" t="s">
        <v>323</v>
      </c>
      <c r="T766" s="15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2</v>
      </c>
    </row>
    <row r="767" spans="1:65">
      <c r="A767" s="30"/>
      <c r="B767" s="18">
        <v>1</v>
      </c>
      <c r="C767" s="14">
        <v>1</v>
      </c>
      <c r="D767" s="22">
        <v>1.4020052000000001</v>
      </c>
      <c r="E767" s="22">
        <v>1.4479673334432133</v>
      </c>
      <c r="F767" s="22" t="s">
        <v>314</v>
      </c>
      <c r="G767" s="22" t="s">
        <v>313</v>
      </c>
      <c r="H767" s="22" t="s">
        <v>313</v>
      </c>
      <c r="I767" s="22" t="s">
        <v>313</v>
      </c>
      <c r="J767" s="22" t="s">
        <v>313</v>
      </c>
      <c r="K767" s="22" t="s">
        <v>313</v>
      </c>
      <c r="L767" s="22">
        <v>0.99916037044556205</v>
      </c>
      <c r="M767" s="22" t="s">
        <v>285</v>
      </c>
      <c r="N767" s="22" t="s">
        <v>313</v>
      </c>
      <c r="O767" s="22">
        <v>1.3464069999999999</v>
      </c>
      <c r="P767" s="22" t="s">
        <v>285</v>
      </c>
      <c r="Q767" s="22" t="s">
        <v>315</v>
      </c>
      <c r="R767" s="22">
        <v>1.32</v>
      </c>
      <c r="S767" s="22">
        <v>1.48</v>
      </c>
      <c r="T767" s="15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>
        <v>1</v>
      </c>
      <c r="C768" s="9">
        <v>2</v>
      </c>
      <c r="D768" s="11">
        <v>1.4564965000000001</v>
      </c>
      <c r="E768" s="11">
        <v>1.4196897013790308</v>
      </c>
      <c r="F768" s="11" t="s">
        <v>314</v>
      </c>
      <c r="G768" s="11" t="s">
        <v>313</v>
      </c>
      <c r="H768" s="11" t="s">
        <v>313</v>
      </c>
      <c r="I768" s="11" t="s">
        <v>313</v>
      </c>
      <c r="J768" s="11" t="s">
        <v>313</v>
      </c>
      <c r="K768" s="11">
        <v>1</v>
      </c>
      <c r="L768" s="11">
        <v>0.94555673861114398</v>
      </c>
      <c r="M768" s="11" t="s">
        <v>285</v>
      </c>
      <c r="N768" s="11" t="s">
        <v>313</v>
      </c>
      <c r="O768" s="11">
        <v>1.4060350000000001</v>
      </c>
      <c r="P768" s="11" t="s">
        <v>285</v>
      </c>
      <c r="Q768" s="11" t="s">
        <v>315</v>
      </c>
      <c r="R768" s="11">
        <v>1.3</v>
      </c>
      <c r="S768" s="11">
        <v>1.49</v>
      </c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30</v>
      </c>
    </row>
    <row r="769" spans="1:65">
      <c r="A769" s="30"/>
      <c r="B769" s="19">
        <v>1</v>
      </c>
      <c r="C769" s="9">
        <v>3</v>
      </c>
      <c r="D769" s="11">
        <v>1.3811308000000002</v>
      </c>
      <c r="E769" s="11">
        <v>1.4387524716243041</v>
      </c>
      <c r="F769" s="11" t="s">
        <v>314</v>
      </c>
      <c r="G769" s="11" t="s">
        <v>313</v>
      </c>
      <c r="H769" s="11" t="s">
        <v>313</v>
      </c>
      <c r="I769" s="11" t="s">
        <v>313</v>
      </c>
      <c r="J769" s="11" t="s">
        <v>313</v>
      </c>
      <c r="K769" s="11" t="s">
        <v>313</v>
      </c>
      <c r="L769" s="11">
        <v>0.82162071573254913</v>
      </c>
      <c r="M769" s="11" t="s">
        <v>285</v>
      </c>
      <c r="N769" s="11" t="s">
        <v>313</v>
      </c>
      <c r="O769" s="11">
        <v>1.249957</v>
      </c>
      <c r="P769" s="11" t="s">
        <v>285</v>
      </c>
      <c r="Q769" s="11" t="s">
        <v>315</v>
      </c>
      <c r="R769" s="11">
        <v>1.3299999999999998</v>
      </c>
      <c r="S769" s="11">
        <v>1.49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16</v>
      </c>
    </row>
    <row r="770" spans="1:65">
      <c r="A770" s="30"/>
      <c r="B770" s="19">
        <v>1</v>
      </c>
      <c r="C770" s="9">
        <v>4</v>
      </c>
      <c r="D770" s="11">
        <v>1.27996</v>
      </c>
      <c r="E770" s="11">
        <v>1.4287020436860087</v>
      </c>
      <c r="F770" s="11" t="s">
        <v>314</v>
      </c>
      <c r="G770" s="11" t="s">
        <v>313</v>
      </c>
      <c r="H770" s="11" t="s">
        <v>313</v>
      </c>
      <c r="I770" s="11" t="s">
        <v>313</v>
      </c>
      <c r="J770" s="11" t="s">
        <v>313</v>
      </c>
      <c r="K770" s="11">
        <v>0.94500000000000006</v>
      </c>
      <c r="L770" s="11">
        <v>0.91409236582816988</v>
      </c>
      <c r="M770" s="11" t="s">
        <v>285</v>
      </c>
      <c r="N770" s="11" t="s">
        <v>313</v>
      </c>
      <c r="O770" s="11">
        <v>1.2340089999999999</v>
      </c>
      <c r="P770" s="11" t="s">
        <v>285</v>
      </c>
      <c r="Q770" s="11" t="s">
        <v>315</v>
      </c>
      <c r="R770" s="11">
        <v>1.31</v>
      </c>
      <c r="S770" s="11">
        <v>1.5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1.2634646731351846</v>
      </c>
    </row>
    <row r="771" spans="1:65">
      <c r="A771" s="30"/>
      <c r="B771" s="19">
        <v>1</v>
      </c>
      <c r="C771" s="9">
        <v>5</v>
      </c>
      <c r="D771" s="11">
        <v>1.3868218999999999</v>
      </c>
      <c r="E771" s="11">
        <v>1.4698500907716632</v>
      </c>
      <c r="F771" s="11" t="s">
        <v>314</v>
      </c>
      <c r="G771" s="11" t="s">
        <v>313</v>
      </c>
      <c r="H771" s="11" t="s">
        <v>313</v>
      </c>
      <c r="I771" s="11" t="s">
        <v>313</v>
      </c>
      <c r="J771" s="11" t="s">
        <v>313</v>
      </c>
      <c r="K771" s="11">
        <v>0.872</v>
      </c>
      <c r="L771" s="11">
        <v>0.94992903760772185</v>
      </c>
      <c r="M771" s="11" t="s">
        <v>285</v>
      </c>
      <c r="N771" s="11" t="s">
        <v>313</v>
      </c>
      <c r="O771" s="11">
        <v>1.4154850000000001</v>
      </c>
      <c r="P771" s="11" t="s">
        <v>285</v>
      </c>
      <c r="Q771" s="11" t="s">
        <v>315</v>
      </c>
      <c r="R771" s="11">
        <v>1.32</v>
      </c>
      <c r="S771" s="11">
        <v>1.54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107</v>
      </c>
    </row>
    <row r="772" spans="1:65">
      <c r="A772" s="30"/>
      <c r="B772" s="19">
        <v>1</v>
      </c>
      <c r="C772" s="9">
        <v>6</v>
      </c>
      <c r="D772" s="11">
        <v>1.370015</v>
      </c>
      <c r="E772" s="11">
        <v>1.4831390453689339</v>
      </c>
      <c r="F772" s="11" t="s">
        <v>314</v>
      </c>
      <c r="G772" s="11" t="s">
        <v>313</v>
      </c>
      <c r="H772" s="11" t="s">
        <v>313</v>
      </c>
      <c r="I772" s="11" t="s">
        <v>313</v>
      </c>
      <c r="J772" s="11" t="s">
        <v>313</v>
      </c>
      <c r="K772" s="11" t="s">
        <v>313</v>
      </c>
      <c r="L772" s="11">
        <v>0.99912895717945216</v>
      </c>
      <c r="M772" s="11" t="s">
        <v>285</v>
      </c>
      <c r="N772" s="11" t="s">
        <v>313</v>
      </c>
      <c r="O772" s="11">
        <v>1.2856049999999999</v>
      </c>
      <c r="P772" s="11" t="s">
        <v>285</v>
      </c>
      <c r="Q772" s="11" t="s">
        <v>315</v>
      </c>
      <c r="R772" s="11">
        <v>1.31</v>
      </c>
      <c r="S772" s="11">
        <v>1.51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20" t="s">
        <v>260</v>
      </c>
      <c r="C773" s="12"/>
      <c r="D773" s="23">
        <v>1.3794049000000002</v>
      </c>
      <c r="E773" s="23">
        <v>1.4480167810455258</v>
      </c>
      <c r="F773" s="23" t="s">
        <v>661</v>
      </c>
      <c r="G773" s="23" t="s">
        <v>661</v>
      </c>
      <c r="H773" s="23" t="s">
        <v>661</v>
      </c>
      <c r="I773" s="23" t="s">
        <v>661</v>
      </c>
      <c r="J773" s="23" t="s">
        <v>661</v>
      </c>
      <c r="K773" s="23">
        <v>0.93900000000000006</v>
      </c>
      <c r="L773" s="23">
        <v>0.93824803090076658</v>
      </c>
      <c r="M773" s="23" t="s">
        <v>661</v>
      </c>
      <c r="N773" s="23" t="s">
        <v>661</v>
      </c>
      <c r="O773" s="23">
        <v>1.3229163333333336</v>
      </c>
      <c r="P773" s="23" t="s">
        <v>661</v>
      </c>
      <c r="Q773" s="23" t="s">
        <v>661</v>
      </c>
      <c r="R773" s="23">
        <v>1.3150000000000002</v>
      </c>
      <c r="S773" s="23">
        <v>1.5016666666666667</v>
      </c>
      <c r="T773" s="15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3" t="s">
        <v>261</v>
      </c>
      <c r="C774" s="29"/>
      <c r="D774" s="11">
        <v>1.3839763500000002</v>
      </c>
      <c r="E774" s="11">
        <v>1.4433599025337587</v>
      </c>
      <c r="F774" s="11" t="s">
        <v>661</v>
      </c>
      <c r="G774" s="11" t="s">
        <v>661</v>
      </c>
      <c r="H774" s="11" t="s">
        <v>661</v>
      </c>
      <c r="I774" s="11" t="s">
        <v>661</v>
      </c>
      <c r="J774" s="11" t="s">
        <v>661</v>
      </c>
      <c r="K774" s="11">
        <v>0.94500000000000006</v>
      </c>
      <c r="L774" s="11">
        <v>0.94774288810943297</v>
      </c>
      <c r="M774" s="11" t="s">
        <v>661</v>
      </c>
      <c r="N774" s="11" t="s">
        <v>661</v>
      </c>
      <c r="O774" s="11">
        <v>1.3160059999999998</v>
      </c>
      <c r="P774" s="11" t="s">
        <v>661</v>
      </c>
      <c r="Q774" s="11" t="s">
        <v>661</v>
      </c>
      <c r="R774" s="11">
        <v>1.3149999999999999</v>
      </c>
      <c r="S774" s="11">
        <v>1.4950000000000001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3" t="s">
        <v>262</v>
      </c>
      <c r="C775" s="29"/>
      <c r="D775" s="24">
        <v>5.7427062137079619E-2</v>
      </c>
      <c r="E775" s="24">
        <v>2.4378594137551828E-2</v>
      </c>
      <c r="F775" s="24" t="s">
        <v>661</v>
      </c>
      <c r="G775" s="24" t="s">
        <v>661</v>
      </c>
      <c r="H775" s="24" t="s">
        <v>661</v>
      </c>
      <c r="I775" s="24" t="s">
        <v>661</v>
      </c>
      <c r="J775" s="24" t="s">
        <v>661</v>
      </c>
      <c r="K775" s="24">
        <v>6.4210591026714586E-2</v>
      </c>
      <c r="L775" s="24">
        <v>6.601831597049572E-2</v>
      </c>
      <c r="M775" s="24" t="s">
        <v>661</v>
      </c>
      <c r="N775" s="24" t="s">
        <v>661</v>
      </c>
      <c r="O775" s="24">
        <v>7.8293289691177742E-2</v>
      </c>
      <c r="P775" s="24" t="s">
        <v>661</v>
      </c>
      <c r="Q775" s="24" t="s">
        <v>661</v>
      </c>
      <c r="R775" s="24">
        <v>1.0488088481701461E-2</v>
      </c>
      <c r="S775" s="24">
        <v>2.1369760566432826E-2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86</v>
      </c>
      <c r="C776" s="29"/>
      <c r="D776" s="13">
        <v>4.1631766087737991E-2</v>
      </c>
      <c r="E776" s="13">
        <v>1.6835850562415107E-2</v>
      </c>
      <c r="F776" s="13" t="s">
        <v>661</v>
      </c>
      <c r="G776" s="13" t="s">
        <v>661</v>
      </c>
      <c r="H776" s="13" t="s">
        <v>661</v>
      </c>
      <c r="I776" s="13" t="s">
        <v>661</v>
      </c>
      <c r="J776" s="13" t="s">
        <v>661</v>
      </c>
      <c r="K776" s="13">
        <v>6.8381886077438322E-2</v>
      </c>
      <c r="L776" s="13">
        <v>7.0363394109247135E-2</v>
      </c>
      <c r="M776" s="13" t="s">
        <v>661</v>
      </c>
      <c r="N776" s="13" t="s">
        <v>661</v>
      </c>
      <c r="O776" s="13">
        <v>5.9182344127465147E-2</v>
      </c>
      <c r="P776" s="13" t="s">
        <v>661</v>
      </c>
      <c r="Q776" s="13" t="s">
        <v>661</v>
      </c>
      <c r="R776" s="13">
        <v>7.9757326857045324E-3</v>
      </c>
      <c r="S776" s="13">
        <v>1.4230695160776576E-2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263</v>
      </c>
      <c r="C777" s="29"/>
      <c r="D777" s="13">
        <v>9.1763726624124242E-2</v>
      </c>
      <c r="E777" s="13">
        <v>0.14606827704362324</v>
      </c>
      <c r="F777" s="13" t="s">
        <v>661</v>
      </c>
      <c r="G777" s="13" t="s">
        <v>661</v>
      </c>
      <c r="H777" s="13" t="s">
        <v>661</v>
      </c>
      <c r="I777" s="13" t="s">
        <v>661</v>
      </c>
      <c r="J777" s="13" t="s">
        <v>661</v>
      </c>
      <c r="K777" s="13">
        <v>-0.25680549684863918</v>
      </c>
      <c r="L777" s="13">
        <v>-0.25740066117354865</v>
      </c>
      <c r="M777" s="13" t="s">
        <v>661</v>
      </c>
      <c r="N777" s="13" t="s">
        <v>661</v>
      </c>
      <c r="O777" s="13">
        <v>4.7054469715108516E-2</v>
      </c>
      <c r="P777" s="13" t="s">
        <v>661</v>
      </c>
      <c r="Q777" s="13" t="s">
        <v>661</v>
      </c>
      <c r="R777" s="13">
        <v>4.0788894189605518E-2</v>
      </c>
      <c r="S777" s="13">
        <v>0.18853079044972687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46" t="s">
        <v>264</v>
      </c>
      <c r="C778" s="47"/>
      <c r="D778" s="45">
        <v>0.3</v>
      </c>
      <c r="E778" s="45">
        <v>0.67</v>
      </c>
      <c r="F778" s="45" t="s">
        <v>265</v>
      </c>
      <c r="G778" s="45" t="s">
        <v>265</v>
      </c>
      <c r="H778" s="45" t="s">
        <v>265</v>
      </c>
      <c r="I778" s="45" t="s">
        <v>265</v>
      </c>
      <c r="J778" s="45" t="s">
        <v>265</v>
      </c>
      <c r="K778" s="45">
        <v>2.0699999999999998</v>
      </c>
      <c r="L778" s="45">
        <v>2.0699999999999998</v>
      </c>
      <c r="M778" s="45" t="s">
        <v>265</v>
      </c>
      <c r="N778" s="45" t="s">
        <v>265</v>
      </c>
      <c r="O778" s="45">
        <v>0</v>
      </c>
      <c r="P778" s="45" t="s">
        <v>265</v>
      </c>
      <c r="Q778" s="45" t="s">
        <v>265</v>
      </c>
      <c r="R778" s="45">
        <v>0.04</v>
      </c>
      <c r="S778" s="45">
        <v>0.96</v>
      </c>
      <c r="T778" s="15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B779" s="31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BM779" s="55"/>
    </row>
    <row r="780" spans="1:65" ht="15">
      <c r="B780" s="8" t="s">
        <v>642</v>
      </c>
      <c r="BM780" s="28" t="s">
        <v>67</v>
      </c>
    </row>
    <row r="781" spans="1:65" ht="15">
      <c r="A781" s="25" t="s">
        <v>9</v>
      </c>
      <c r="B781" s="18" t="s">
        <v>112</v>
      </c>
      <c r="C781" s="15" t="s">
        <v>113</v>
      </c>
      <c r="D781" s="16" t="s">
        <v>227</v>
      </c>
      <c r="E781" s="17" t="s">
        <v>227</v>
      </c>
      <c r="F781" s="17" t="s">
        <v>227</v>
      </c>
      <c r="G781" s="17" t="s">
        <v>227</v>
      </c>
      <c r="H781" s="17" t="s">
        <v>227</v>
      </c>
      <c r="I781" s="17" t="s">
        <v>227</v>
      </c>
      <c r="J781" s="17" t="s">
        <v>227</v>
      </c>
      <c r="K781" s="17" t="s">
        <v>227</v>
      </c>
      <c r="L781" s="17" t="s">
        <v>227</v>
      </c>
      <c r="M781" s="17" t="s">
        <v>227</v>
      </c>
      <c r="N781" s="17" t="s">
        <v>227</v>
      </c>
      <c r="O781" s="17" t="s">
        <v>227</v>
      </c>
      <c r="P781" s="17" t="s">
        <v>227</v>
      </c>
      <c r="Q781" s="15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228</v>
      </c>
      <c r="C782" s="9" t="s">
        <v>228</v>
      </c>
      <c r="D782" s="151" t="s">
        <v>232</v>
      </c>
      <c r="E782" s="152" t="s">
        <v>233</v>
      </c>
      <c r="F782" s="152" t="s">
        <v>234</v>
      </c>
      <c r="G782" s="152" t="s">
        <v>237</v>
      </c>
      <c r="H782" s="152" t="s">
        <v>238</v>
      </c>
      <c r="I782" s="152" t="s">
        <v>239</v>
      </c>
      <c r="J782" s="152" t="s">
        <v>240</v>
      </c>
      <c r="K782" s="152" t="s">
        <v>280</v>
      </c>
      <c r="L782" s="152" t="s">
        <v>244</v>
      </c>
      <c r="M782" s="152" t="s">
        <v>245</v>
      </c>
      <c r="N782" s="152" t="s">
        <v>248</v>
      </c>
      <c r="O782" s="152" t="s">
        <v>250</v>
      </c>
      <c r="P782" s="152" t="s">
        <v>251</v>
      </c>
      <c r="Q782" s="15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3</v>
      </c>
    </row>
    <row r="783" spans="1:65">
      <c r="A783" s="30"/>
      <c r="B783" s="19"/>
      <c r="C783" s="9"/>
      <c r="D783" s="10" t="s">
        <v>321</v>
      </c>
      <c r="E783" s="11" t="s">
        <v>281</v>
      </c>
      <c r="F783" s="11" t="s">
        <v>321</v>
      </c>
      <c r="G783" s="11" t="s">
        <v>281</v>
      </c>
      <c r="H783" s="11" t="s">
        <v>281</v>
      </c>
      <c r="I783" s="11" t="s">
        <v>281</v>
      </c>
      <c r="J783" s="11" t="s">
        <v>281</v>
      </c>
      <c r="K783" s="11" t="s">
        <v>281</v>
      </c>
      <c r="L783" s="11" t="s">
        <v>321</v>
      </c>
      <c r="M783" s="11" t="s">
        <v>321</v>
      </c>
      <c r="N783" s="11" t="s">
        <v>281</v>
      </c>
      <c r="O783" s="11" t="s">
        <v>321</v>
      </c>
      <c r="P783" s="11" t="s">
        <v>321</v>
      </c>
      <c r="Q783" s="15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</v>
      </c>
    </row>
    <row r="784" spans="1:65">
      <c r="A784" s="30"/>
      <c r="B784" s="19"/>
      <c r="C784" s="9"/>
      <c r="D784" s="26" t="s">
        <v>322</v>
      </c>
      <c r="E784" s="26" t="s">
        <v>323</v>
      </c>
      <c r="F784" s="26" t="s">
        <v>324</v>
      </c>
      <c r="G784" s="26" t="s">
        <v>324</v>
      </c>
      <c r="H784" s="26" t="s">
        <v>324</v>
      </c>
      <c r="I784" s="26" t="s">
        <v>324</v>
      </c>
      <c r="J784" s="26" t="s">
        <v>324</v>
      </c>
      <c r="K784" s="26" t="s">
        <v>118</v>
      </c>
      <c r="L784" s="26" t="s">
        <v>325</v>
      </c>
      <c r="M784" s="26" t="s">
        <v>305</v>
      </c>
      <c r="N784" s="26" t="s">
        <v>325</v>
      </c>
      <c r="O784" s="26" t="s">
        <v>305</v>
      </c>
      <c r="P784" s="26" t="s">
        <v>324</v>
      </c>
      <c r="Q784" s="15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3</v>
      </c>
    </row>
    <row r="785" spans="1:65">
      <c r="A785" s="30"/>
      <c r="B785" s="18">
        <v>1</v>
      </c>
      <c r="C785" s="14">
        <v>1</v>
      </c>
      <c r="D785" s="22">
        <v>5.8150000000000004</v>
      </c>
      <c r="E785" s="22">
        <v>6.5903562375022346</v>
      </c>
      <c r="F785" s="147">
        <v>4.2</v>
      </c>
      <c r="G785" s="22">
        <v>6.5</v>
      </c>
      <c r="H785" s="22">
        <v>6.5</v>
      </c>
      <c r="I785" s="22">
        <v>7</v>
      </c>
      <c r="J785" s="22">
        <v>6.5</v>
      </c>
      <c r="K785" s="22">
        <v>5.8</v>
      </c>
      <c r="L785" s="147">
        <v>7</v>
      </c>
      <c r="M785" s="22">
        <v>6.3</v>
      </c>
      <c r="N785" s="22">
        <v>5.6</v>
      </c>
      <c r="O785" s="22">
        <v>6.7</v>
      </c>
      <c r="P785" s="22">
        <v>5.7</v>
      </c>
      <c r="Q785" s="15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>
        <v>1</v>
      </c>
      <c r="C786" s="9">
        <v>2</v>
      </c>
      <c r="D786" s="11">
        <v>6.3230000000000004</v>
      </c>
      <c r="E786" s="11">
        <v>6.5959528981574476</v>
      </c>
      <c r="F786" s="148">
        <v>3.7</v>
      </c>
      <c r="G786" s="11">
        <v>6.4</v>
      </c>
      <c r="H786" s="11">
        <v>6.7</v>
      </c>
      <c r="I786" s="11">
        <v>7</v>
      </c>
      <c r="J786" s="11">
        <v>6.5</v>
      </c>
      <c r="K786" s="11">
        <v>5.4</v>
      </c>
      <c r="L786" s="148">
        <v>7</v>
      </c>
      <c r="M786" s="11">
        <v>6.2</v>
      </c>
      <c r="N786" s="11">
        <v>5.8</v>
      </c>
      <c r="O786" s="11">
        <v>6.7</v>
      </c>
      <c r="P786" s="11">
        <v>5.6</v>
      </c>
      <c r="Q786" s="15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31</v>
      </c>
    </row>
    <row r="787" spans="1:65">
      <c r="A787" s="30"/>
      <c r="B787" s="19">
        <v>1</v>
      </c>
      <c r="C787" s="9">
        <v>3</v>
      </c>
      <c r="D787" s="11">
        <v>6.0590000000000002</v>
      </c>
      <c r="E787" s="11">
        <v>6.7053109982536387</v>
      </c>
      <c r="F787" s="148">
        <v>3.9</v>
      </c>
      <c r="G787" s="11">
        <v>6.3</v>
      </c>
      <c r="H787" s="11">
        <v>6.6</v>
      </c>
      <c r="I787" s="11">
        <v>7</v>
      </c>
      <c r="J787" s="11">
        <v>6.8</v>
      </c>
      <c r="K787" s="11">
        <v>5.8</v>
      </c>
      <c r="L787" s="148">
        <v>6</v>
      </c>
      <c r="M787" s="11">
        <v>6.1</v>
      </c>
      <c r="N787" s="11">
        <v>5.2</v>
      </c>
      <c r="O787" s="11">
        <v>6.7</v>
      </c>
      <c r="P787" s="11">
        <v>5.7</v>
      </c>
      <c r="Q787" s="15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16</v>
      </c>
    </row>
    <row r="788" spans="1:65">
      <c r="A788" s="30"/>
      <c r="B788" s="19">
        <v>1</v>
      </c>
      <c r="C788" s="9">
        <v>4</v>
      </c>
      <c r="D788" s="11"/>
      <c r="E788" s="11">
        <v>6.589181847195448</v>
      </c>
      <c r="F788" s="148">
        <v>4.2</v>
      </c>
      <c r="G788" s="11">
        <v>6.2</v>
      </c>
      <c r="H788" s="11">
        <v>6.8</v>
      </c>
      <c r="I788" s="11">
        <v>6.8</v>
      </c>
      <c r="J788" s="11">
        <v>6.7</v>
      </c>
      <c r="K788" s="11">
        <v>5.4</v>
      </c>
      <c r="L788" s="148">
        <v>6</v>
      </c>
      <c r="M788" s="11">
        <v>6.2</v>
      </c>
      <c r="N788" s="11">
        <v>5.9</v>
      </c>
      <c r="O788" s="11">
        <v>6.7</v>
      </c>
      <c r="P788" s="11">
        <v>5.8</v>
      </c>
      <c r="Q788" s="15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6.2866581051862331</v>
      </c>
    </row>
    <row r="789" spans="1:65">
      <c r="A789" s="30"/>
      <c r="B789" s="19">
        <v>1</v>
      </c>
      <c r="C789" s="9">
        <v>5</v>
      </c>
      <c r="D789" s="11">
        <v>6.12</v>
      </c>
      <c r="E789" s="11">
        <v>6.4634046465420107</v>
      </c>
      <c r="F789" s="148">
        <v>3.5</v>
      </c>
      <c r="G789" s="11">
        <v>6.5</v>
      </c>
      <c r="H789" s="11">
        <v>6.5</v>
      </c>
      <c r="I789" s="11">
        <v>6.9</v>
      </c>
      <c r="J789" s="11">
        <v>6.7</v>
      </c>
      <c r="K789" s="11">
        <v>5.7</v>
      </c>
      <c r="L789" s="148">
        <v>6</v>
      </c>
      <c r="M789" s="11">
        <v>6.3</v>
      </c>
      <c r="N789" s="11">
        <v>5.2</v>
      </c>
      <c r="O789" s="11">
        <v>6.6</v>
      </c>
      <c r="P789" s="11">
        <v>5.6</v>
      </c>
      <c r="Q789" s="15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108</v>
      </c>
    </row>
    <row r="790" spans="1:65">
      <c r="A790" s="30"/>
      <c r="B790" s="19">
        <v>1</v>
      </c>
      <c r="C790" s="9">
        <v>6</v>
      </c>
      <c r="D790" s="11">
        <v>6.4809999999999999</v>
      </c>
      <c r="E790" s="11">
        <v>6.7176283146405922</v>
      </c>
      <c r="F790" s="148">
        <v>4.5999999999999996</v>
      </c>
      <c r="G790" s="11">
        <v>6.3</v>
      </c>
      <c r="H790" s="11">
        <v>6.7</v>
      </c>
      <c r="I790" s="11">
        <v>6.7</v>
      </c>
      <c r="J790" s="11">
        <v>7</v>
      </c>
      <c r="K790" s="11">
        <v>5.5</v>
      </c>
      <c r="L790" s="148">
        <v>6</v>
      </c>
      <c r="M790" s="11">
        <v>6.2</v>
      </c>
      <c r="N790" s="11">
        <v>5.8</v>
      </c>
      <c r="O790" s="11">
        <v>6.7</v>
      </c>
      <c r="P790" s="11">
        <v>5.8</v>
      </c>
      <c r="Q790" s="15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20" t="s">
        <v>260</v>
      </c>
      <c r="C791" s="12"/>
      <c r="D791" s="23">
        <v>6.1596000000000002</v>
      </c>
      <c r="E791" s="23">
        <v>6.6103058237152288</v>
      </c>
      <c r="F791" s="23">
        <v>4.0166666666666666</v>
      </c>
      <c r="G791" s="23">
        <v>6.3666666666666663</v>
      </c>
      <c r="H791" s="23">
        <v>6.6333333333333329</v>
      </c>
      <c r="I791" s="23">
        <v>6.9000000000000012</v>
      </c>
      <c r="J791" s="23">
        <v>6.7</v>
      </c>
      <c r="K791" s="23">
        <v>5.5999999999999988</v>
      </c>
      <c r="L791" s="23">
        <v>6.333333333333333</v>
      </c>
      <c r="M791" s="23">
        <v>6.2166666666666677</v>
      </c>
      <c r="N791" s="23">
        <v>5.583333333333333</v>
      </c>
      <c r="O791" s="23">
        <v>6.6833333333333336</v>
      </c>
      <c r="P791" s="23">
        <v>5.6999999999999993</v>
      </c>
      <c r="Q791" s="15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261</v>
      </c>
      <c r="C792" s="29"/>
      <c r="D792" s="11">
        <v>6.12</v>
      </c>
      <c r="E792" s="11">
        <v>6.5931545678298411</v>
      </c>
      <c r="F792" s="11">
        <v>4.05</v>
      </c>
      <c r="G792" s="11">
        <v>6.35</v>
      </c>
      <c r="H792" s="11">
        <v>6.65</v>
      </c>
      <c r="I792" s="11">
        <v>6.95</v>
      </c>
      <c r="J792" s="11">
        <v>6.7</v>
      </c>
      <c r="K792" s="11">
        <v>5.6</v>
      </c>
      <c r="L792" s="11">
        <v>6</v>
      </c>
      <c r="M792" s="11">
        <v>6.2</v>
      </c>
      <c r="N792" s="11">
        <v>5.6999999999999993</v>
      </c>
      <c r="O792" s="11">
        <v>6.7</v>
      </c>
      <c r="P792" s="11">
        <v>5.7</v>
      </c>
      <c r="Q792" s="15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262</v>
      </c>
      <c r="C793" s="29"/>
      <c r="D793" s="24">
        <v>0.25516426082035848</v>
      </c>
      <c r="E793" s="24">
        <v>9.2923916134137169E-2</v>
      </c>
      <c r="F793" s="24">
        <v>0.39707262140150962</v>
      </c>
      <c r="G793" s="24">
        <v>0.12110601416389968</v>
      </c>
      <c r="H793" s="24">
        <v>0.12110601416389968</v>
      </c>
      <c r="I793" s="24">
        <v>0.12649110640673514</v>
      </c>
      <c r="J793" s="24">
        <v>0.18973665961010275</v>
      </c>
      <c r="K793" s="24">
        <v>0.18973665961010258</v>
      </c>
      <c r="L793" s="24">
        <v>0.51639777949432231</v>
      </c>
      <c r="M793" s="24">
        <v>7.5277265270908097E-2</v>
      </c>
      <c r="N793" s="24">
        <v>0.31251666622224583</v>
      </c>
      <c r="O793" s="24">
        <v>4.082482904638652E-2</v>
      </c>
      <c r="P793" s="24">
        <v>8.9442719099991672E-2</v>
      </c>
      <c r="Q793" s="203"/>
      <c r="R793" s="204"/>
      <c r="S793" s="204"/>
      <c r="T793" s="204"/>
      <c r="U793" s="204"/>
      <c r="V793" s="204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56"/>
    </row>
    <row r="794" spans="1:65">
      <c r="A794" s="30"/>
      <c r="B794" s="3" t="s">
        <v>86</v>
      </c>
      <c r="C794" s="29"/>
      <c r="D794" s="13">
        <v>4.1425459578602261E-2</v>
      </c>
      <c r="E794" s="13">
        <v>1.4057430716860631E-2</v>
      </c>
      <c r="F794" s="13">
        <v>9.8856254290832266E-2</v>
      </c>
      <c r="G794" s="13">
        <v>1.9021887041450213E-2</v>
      </c>
      <c r="H794" s="13">
        <v>1.8257188064909502E-2</v>
      </c>
      <c r="I794" s="13">
        <v>1.8332044406773204E-2</v>
      </c>
      <c r="J794" s="13">
        <v>2.8318904419418318E-2</v>
      </c>
      <c r="K794" s="13">
        <v>3.3881546358946898E-2</v>
      </c>
      <c r="L794" s="13">
        <v>8.1536491499103525E-2</v>
      </c>
      <c r="M794" s="13">
        <v>1.2108943475213097E-2</v>
      </c>
      <c r="N794" s="13">
        <v>5.5973134248760451E-2</v>
      </c>
      <c r="O794" s="13">
        <v>6.1084532238982322E-3</v>
      </c>
      <c r="P794" s="13">
        <v>1.5691705105261699E-2</v>
      </c>
      <c r="Q794" s="15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263</v>
      </c>
      <c r="C795" s="29"/>
      <c r="D795" s="13">
        <v>-2.0210754754010796E-2</v>
      </c>
      <c r="E795" s="13">
        <v>5.1481679632299437E-2</v>
      </c>
      <c r="F795" s="13">
        <v>-0.36108078418435341</v>
      </c>
      <c r="G795" s="13">
        <v>1.2726723823970776E-2</v>
      </c>
      <c r="H795" s="13">
        <v>5.5144597073142343E-2</v>
      </c>
      <c r="I795" s="13">
        <v>9.7562470322314132E-2</v>
      </c>
      <c r="J795" s="13">
        <v>6.5749065385435346E-2</v>
      </c>
      <c r="K795" s="13">
        <v>-0.10922466176739754</v>
      </c>
      <c r="L795" s="13">
        <v>7.4244896678243855E-3</v>
      </c>
      <c r="M795" s="13">
        <v>-1.113332987868787E-2</v>
      </c>
      <c r="N795" s="13">
        <v>-0.11187577884547062</v>
      </c>
      <c r="O795" s="13">
        <v>6.3097948307362151E-2</v>
      </c>
      <c r="P795" s="13">
        <v>-9.3317959298958031E-2</v>
      </c>
      <c r="Q795" s="15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264</v>
      </c>
      <c r="C796" s="47"/>
      <c r="D796" s="45">
        <v>0.22</v>
      </c>
      <c r="E796" s="45">
        <v>0.54</v>
      </c>
      <c r="F796" s="45">
        <v>3.84</v>
      </c>
      <c r="G796" s="45">
        <v>0.13</v>
      </c>
      <c r="H796" s="45">
        <v>0.57999999999999996</v>
      </c>
      <c r="I796" s="45">
        <v>1.03</v>
      </c>
      <c r="J796" s="45">
        <v>0.69</v>
      </c>
      <c r="K796" s="45">
        <v>1.17</v>
      </c>
      <c r="L796" s="45" t="s">
        <v>265</v>
      </c>
      <c r="M796" s="45">
        <v>0.13</v>
      </c>
      <c r="N796" s="45">
        <v>1.19</v>
      </c>
      <c r="O796" s="45">
        <v>0.66</v>
      </c>
      <c r="P796" s="45">
        <v>1</v>
      </c>
      <c r="Q796" s="15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1" t="s">
        <v>328</v>
      </c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BM797" s="55"/>
    </row>
    <row r="798" spans="1:65">
      <c r="BM798" s="55"/>
    </row>
    <row r="799" spans="1:65" ht="15">
      <c r="B799" s="8" t="s">
        <v>643</v>
      </c>
      <c r="BM799" s="28" t="s">
        <v>67</v>
      </c>
    </row>
    <row r="800" spans="1:65" ht="15">
      <c r="A800" s="25" t="s">
        <v>61</v>
      </c>
      <c r="B800" s="18" t="s">
        <v>112</v>
      </c>
      <c r="C800" s="15" t="s">
        <v>113</v>
      </c>
      <c r="D800" s="16" t="s">
        <v>227</v>
      </c>
      <c r="E800" s="17" t="s">
        <v>227</v>
      </c>
      <c r="F800" s="17" t="s">
        <v>227</v>
      </c>
      <c r="G800" s="17" t="s">
        <v>227</v>
      </c>
      <c r="H800" s="17" t="s">
        <v>227</v>
      </c>
      <c r="I800" s="17" t="s">
        <v>227</v>
      </c>
      <c r="J800" s="17" t="s">
        <v>227</v>
      </c>
      <c r="K800" s="17" t="s">
        <v>227</v>
      </c>
      <c r="L800" s="17" t="s">
        <v>227</v>
      </c>
      <c r="M800" s="17" t="s">
        <v>227</v>
      </c>
      <c r="N800" s="17" t="s">
        <v>227</v>
      </c>
      <c r="O800" s="17" t="s">
        <v>227</v>
      </c>
      <c r="P800" s="17" t="s">
        <v>227</v>
      </c>
      <c r="Q800" s="17" t="s">
        <v>227</v>
      </c>
      <c r="R800" s="15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228</v>
      </c>
      <c r="C801" s="9" t="s">
        <v>228</v>
      </c>
      <c r="D801" s="151" t="s">
        <v>232</v>
      </c>
      <c r="E801" s="152" t="s">
        <v>233</v>
      </c>
      <c r="F801" s="152" t="s">
        <v>234</v>
      </c>
      <c r="G801" s="152" t="s">
        <v>237</v>
      </c>
      <c r="H801" s="152" t="s">
        <v>238</v>
      </c>
      <c r="I801" s="152" t="s">
        <v>239</v>
      </c>
      <c r="J801" s="152" t="s">
        <v>240</v>
      </c>
      <c r="K801" s="152" t="s">
        <v>280</v>
      </c>
      <c r="L801" s="152" t="s">
        <v>244</v>
      </c>
      <c r="M801" s="152" t="s">
        <v>245</v>
      </c>
      <c r="N801" s="152" t="s">
        <v>247</v>
      </c>
      <c r="O801" s="152" t="s">
        <v>248</v>
      </c>
      <c r="P801" s="152" t="s">
        <v>250</v>
      </c>
      <c r="Q801" s="152" t="s">
        <v>251</v>
      </c>
      <c r="R801" s="15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321</v>
      </c>
      <c r="E802" s="11" t="s">
        <v>281</v>
      </c>
      <c r="F802" s="11" t="s">
        <v>321</v>
      </c>
      <c r="G802" s="11" t="s">
        <v>281</v>
      </c>
      <c r="H802" s="11" t="s">
        <v>281</v>
      </c>
      <c r="I802" s="11" t="s">
        <v>281</v>
      </c>
      <c r="J802" s="11" t="s">
        <v>281</v>
      </c>
      <c r="K802" s="11" t="s">
        <v>281</v>
      </c>
      <c r="L802" s="11" t="s">
        <v>321</v>
      </c>
      <c r="M802" s="11" t="s">
        <v>321</v>
      </c>
      <c r="N802" s="11" t="s">
        <v>321</v>
      </c>
      <c r="O802" s="11" t="s">
        <v>281</v>
      </c>
      <c r="P802" s="11" t="s">
        <v>321</v>
      </c>
      <c r="Q802" s="11" t="s">
        <v>321</v>
      </c>
      <c r="R802" s="15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2</v>
      </c>
    </row>
    <row r="803" spans="1:65">
      <c r="A803" s="30"/>
      <c r="B803" s="19"/>
      <c r="C803" s="9"/>
      <c r="D803" s="26" t="s">
        <v>322</v>
      </c>
      <c r="E803" s="26" t="s">
        <v>323</v>
      </c>
      <c r="F803" s="26" t="s">
        <v>324</v>
      </c>
      <c r="G803" s="26" t="s">
        <v>324</v>
      </c>
      <c r="H803" s="26" t="s">
        <v>324</v>
      </c>
      <c r="I803" s="26" t="s">
        <v>324</v>
      </c>
      <c r="J803" s="26" t="s">
        <v>324</v>
      </c>
      <c r="K803" s="26" t="s">
        <v>324</v>
      </c>
      <c r="L803" s="26" t="s">
        <v>325</v>
      </c>
      <c r="M803" s="26" t="s">
        <v>305</v>
      </c>
      <c r="N803" s="26" t="s">
        <v>324</v>
      </c>
      <c r="O803" s="26" t="s">
        <v>325</v>
      </c>
      <c r="P803" s="26" t="s">
        <v>305</v>
      </c>
      <c r="Q803" s="26" t="s">
        <v>324</v>
      </c>
      <c r="R803" s="15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3</v>
      </c>
    </row>
    <row r="804" spans="1:65">
      <c r="A804" s="30"/>
      <c r="B804" s="18">
        <v>1</v>
      </c>
      <c r="C804" s="14">
        <v>1</v>
      </c>
      <c r="D804" s="22">
        <v>3.1230000000000002</v>
      </c>
      <c r="E804" s="147" t="s">
        <v>106</v>
      </c>
      <c r="F804" s="147">
        <v>1.6</v>
      </c>
      <c r="G804" s="22">
        <v>2.7</v>
      </c>
      <c r="H804" s="22">
        <v>3</v>
      </c>
      <c r="I804" s="22">
        <v>2.8</v>
      </c>
      <c r="J804" s="22">
        <v>2.8</v>
      </c>
      <c r="K804" s="22">
        <v>2.9</v>
      </c>
      <c r="L804" s="22">
        <v>3</v>
      </c>
      <c r="M804" s="22">
        <v>3</v>
      </c>
      <c r="N804" s="22">
        <v>3.37</v>
      </c>
      <c r="O804" s="147" t="s">
        <v>316</v>
      </c>
      <c r="P804" s="147">
        <v>4.3</v>
      </c>
      <c r="Q804" s="22">
        <v>3</v>
      </c>
      <c r="R804" s="15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>
        <v>1</v>
      </c>
      <c r="C805" s="9">
        <v>2</v>
      </c>
      <c r="D805" s="11">
        <v>2.714</v>
      </c>
      <c r="E805" s="148" t="s">
        <v>106</v>
      </c>
      <c r="F805" s="148">
        <v>1.3</v>
      </c>
      <c r="G805" s="11">
        <v>3.1</v>
      </c>
      <c r="H805" s="11">
        <v>3</v>
      </c>
      <c r="I805" s="11">
        <v>3.3</v>
      </c>
      <c r="J805" s="11">
        <v>2.8</v>
      </c>
      <c r="K805" s="11">
        <v>2.9</v>
      </c>
      <c r="L805" s="11">
        <v>3</v>
      </c>
      <c r="M805" s="11">
        <v>3</v>
      </c>
      <c r="N805" s="11">
        <v>3.27</v>
      </c>
      <c r="O805" s="148" t="s">
        <v>316</v>
      </c>
      <c r="P805" s="148">
        <v>4.4000000000000004</v>
      </c>
      <c r="Q805" s="11">
        <v>2.8</v>
      </c>
      <c r="R805" s="15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e">
        <v>#N/A</v>
      </c>
    </row>
    <row r="806" spans="1:65">
      <c r="A806" s="30"/>
      <c r="B806" s="19">
        <v>1</v>
      </c>
      <c r="C806" s="9">
        <v>3</v>
      </c>
      <c r="D806" s="11">
        <v>2.7320000000000002</v>
      </c>
      <c r="E806" s="148" t="s">
        <v>106</v>
      </c>
      <c r="F806" s="148">
        <v>1.4</v>
      </c>
      <c r="G806" s="11">
        <v>2.9</v>
      </c>
      <c r="H806" s="11">
        <v>3</v>
      </c>
      <c r="I806" s="11">
        <v>2.4</v>
      </c>
      <c r="J806" s="11">
        <v>3</v>
      </c>
      <c r="K806" s="11">
        <v>3</v>
      </c>
      <c r="L806" s="11">
        <v>3</v>
      </c>
      <c r="M806" s="11">
        <v>3</v>
      </c>
      <c r="N806" s="11">
        <v>2.89</v>
      </c>
      <c r="O806" s="148" t="s">
        <v>316</v>
      </c>
      <c r="P806" s="148">
        <v>4.2</v>
      </c>
      <c r="Q806" s="11">
        <v>2.9</v>
      </c>
      <c r="R806" s="15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16</v>
      </c>
    </row>
    <row r="807" spans="1:65">
      <c r="A807" s="30"/>
      <c r="B807" s="19">
        <v>1</v>
      </c>
      <c r="C807" s="9">
        <v>4</v>
      </c>
      <c r="D807" s="11"/>
      <c r="E807" s="148" t="s">
        <v>106</v>
      </c>
      <c r="F807" s="148">
        <v>1.6</v>
      </c>
      <c r="G807" s="11">
        <v>2.8</v>
      </c>
      <c r="H807" s="11">
        <v>3.3</v>
      </c>
      <c r="I807" s="11">
        <v>2.8</v>
      </c>
      <c r="J807" s="11">
        <v>2.7</v>
      </c>
      <c r="K807" s="11">
        <v>3</v>
      </c>
      <c r="L807" s="11">
        <v>3</v>
      </c>
      <c r="M807" s="11">
        <v>3</v>
      </c>
      <c r="N807" s="11">
        <v>2.91</v>
      </c>
      <c r="O807" s="148" t="s">
        <v>316</v>
      </c>
      <c r="P807" s="148">
        <v>4.0999999999999996</v>
      </c>
      <c r="Q807" s="11">
        <v>2.9</v>
      </c>
      <c r="R807" s="15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2.937853333333333</v>
      </c>
    </row>
    <row r="808" spans="1:65">
      <c r="A808" s="30"/>
      <c r="B808" s="19">
        <v>1</v>
      </c>
      <c r="C808" s="9">
        <v>5</v>
      </c>
      <c r="D808" s="11">
        <v>2.8220000000000001</v>
      </c>
      <c r="E808" s="148" t="s">
        <v>106</v>
      </c>
      <c r="F808" s="148">
        <v>1.4</v>
      </c>
      <c r="G808" s="11">
        <v>2.6</v>
      </c>
      <c r="H808" s="11">
        <v>3.1</v>
      </c>
      <c r="I808" s="11">
        <v>3</v>
      </c>
      <c r="J808" s="11">
        <v>3</v>
      </c>
      <c r="K808" s="11">
        <v>3.1</v>
      </c>
      <c r="L808" s="11">
        <v>3</v>
      </c>
      <c r="M808" s="11">
        <v>3</v>
      </c>
      <c r="N808" s="149">
        <v>3.56</v>
      </c>
      <c r="O808" s="148" t="s">
        <v>316</v>
      </c>
      <c r="P808" s="148">
        <v>4.5999999999999996</v>
      </c>
      <c r="Q808" s="11">
        <v>2.8</v>
      </c>
      <c r="R808" s="15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109</v>
      </c>
    </row>
    <row r="809" spans="1:65">
      <c r="A809" s="30"/>
      <c r="B809" s="19">
        <v>1</v>
      </c>
      <c r="C809" s="9">
        <v>6</v>
      </c>
      <c r="D809" s="11">
        <v>3.0049999999999999</v>
      </c>
      <c r="E809" s="148" t="s">
        <v>106</v>
      </c>
      <c r="F809" s="148">
        <v>1.6</v>
      </c>
      <c r="G809" s="11">
        <v>2.9</v>
      </c>
      <c r="H809" s="11">
        <v>3</v>
      </c>
      <c r="I809" s="11">
        <v>2.6</v>
      </c>
      <c r="J809" s="11">
        <v>3</v>
      </c>
      <c r="K809" s="11">
        <v>2.8</v>
      </c>
      <c r="L809" s="11">
        <v>3</v>
      </c>
      <c r="M809" s="11">
        <v>3</v>
      </c>
      <c r="N809" s="11">
        <v>2.89</v>
      </c>
      <c r="O809" s="148" t="s">
        <v>316</v>
      </c>
      <c r="P809" s="148">
        <v>3.8</v>
      </c>
      <c r="Q809" s="11">
        <v>2.9</v>
      </c>
      <c r="R809" s="15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20" t="s">
        <v>260</v>
      </c>
      <c r="C810" s="12"/>
      <c r="D810" s="23">
        <v>2.8791999999999995</v>
      </c>
      <c r="E810" s="23" t="s">
        <v>661</v>
      </c>
      <c r="F810" s="23">
        <v>1.4833333333333334</v>
      </c>
      <c r="G810" s="23">
        <v>2.8333333333333335</v>
      </c>
      <c r="H810" s="23">
        <v>3.0666666666666664</v>
      </c>
      <c r="I810" s="23">
        <v>2.8166666666666669</v>
      </c>
      <c r="J810" s="23">
        <v>2.8833333333333333</v>
      </c>
      <c r="K810" s="23">
        <v>2.9499999999999997</v>
      </c>
      <c r="L810" s="23">
        <v>3</v>
      </c>
      <c r="M810" s="23">
        <v>3</v>
      </c>
      <c r="N810" s="23">
        <v>3.1483333333333334</v>
      </c>
      <c r="O810" s="23" t="s">
        <v>661</v>
      </c>
      <c r="P810" s="23">
        <v>4.2333333333333334</v>
      </c>
      <c r="Q810" s="23">
        <v>2.8833333333333329</v>
      </c>
      <c r="R810" s="15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261</v>
      </c>
      <c r="C811" s="29"/>
      <c r="D811" s="11">
        <v>2.8220000000000001</v>
      </c>
      <c r="E811" s="11" t="s">
        <v>661</v>
      </c>
      <c r="F811" s="11">
        <v>1.5</v>
      </c>
      <c r="G811" s="11">
        <v>2.8499999999999996</v>
      </c>
      <c r="H811" s="11">
        <v>3</v>
      </c>
      <c r="I811" s="11">
        <v>2.8</v>
      </c>
      <c r="J811" s="11">
        <v>2.9</v>
      </c>
      <c r="K811" s="11">
        <v>2.95</v>
      </c>
      <c r="L811" s="11">
        <v>3</v>
      </c>
      <c r="M811" s="11">
        <v>3</v>
      </c>
      <c r="N811" s="11">
        <v>3.09</v>
      </c>
      <c r="O811" s="11" t="s">
        <v>661</v>
      </c>
      <c r="P811" s="11">
        <v>4.25</v>
      </c>
      <c r="Q811" s="11">
        <v>2.9</v>
      </c>
      <c r="R811" s="15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262</v>
      </c>
      <c r="C812" s="29"/>
      <c r="D812" s="24">
        <v>0.17853206994823087</v>
      </c>
      <c r="E812" s="24" t="s">
        <v>661</v>
      </c>
      <c r="F812" s="24">
        <v>0.13291601358251265</v>
      </c>
      <c r="G812" s="24">
        <v>0.1751190071541826</v>
      </c>
      <c r="H812" s="24">
        <v>0.12110601416389961</v>
      </c>
      <c r="I812" s="24">
        <v>0.31251666622223795</v>
      </c>
      <c r="J812" s="24">
        <v>0.13291601358251257</v>
      </c>
      <c r="K812" s="24">
        <v>0.10488088481701525</v>
      </c>
      <c r="L812" s="24">
        <v>0</v>
      </c>
      <c r="M812" s="24">
        <v>0</v>
      </c>
      <c r="N812" s="24">
        <v>0.29109563147987405</v>
      </c>
      <c r="O812" s="24" t="s">
        <v>661</v>
      </c>
      <c r="P812" s="24">
        <v>0.27325202042558933</v>
      </c>
      <c r="Q812" s="24">
        <v>7.5277265270908167E-2</v>
      </c>
      <c r="R812" s="203"/>
      <c r="S812" s="204"/>
      <c r="T812" s="204"/>
      <c r="U812" s="204"/>
      <c r="V812" s="204"/>
      <c r="W812" s="204"/>
      <c r="X812" s="204"/>
      <c r="Y812" s="204"/>
      <c r="Z812" s="204"/>
      <c r="AA812" s="204"/>
      <c r="AB812" s="204"/>
      <c r="AC812" s="204"/>
      <c r="AD812" s="204"/>
      <c r="AE812" s="204"/>
      <c r="AF812" s="204"/>
      <c r="AG812" s="204"/>
      <c r="AH812" s="204"/>
      <c r="AI812" s="204"/>
      <c r="AJ812" s="204"/>
      <c r="AK812" s="204"/>
      <c r="AL812" s="204"/>
      <c r="AM812" s="204"/>
      <c r="AN812" s="204"/>
      <c r="AO812" s="204"/>
      <c r="AP812" s="204"/>
      <c r="AQ812" s="204"/>
      <c r="AR812" s="204"/>
      <c r="AS812" s="204"/>
      <c r="AT812" s="204"/>
      <c r="AU812" s="204"/>
      <c r="AV812" s="204"/>
      <c r="AW812" s="204"/>
      <c r="AX812" s="204"/>
      <c r="AY812" s="204"/>
      <c r="AZ812" s="204"/>
      <c r="BA812" s="204"/>
      <c r="BB812" s="204"/>
      <c r="BC812" s="204"/>
      <c r="BD812" s="204"/>
      <c r="BE812" s="204"/>
      <c r="BF812" s="204"/>
      <c r="BG812" s="204"/>
      <c r="BH812" s="204"/>
      <c r="BI812" s="204"/>
      <c r="BJ812" s="204"/>
      <c r="BK812" s="204"/>
      <c r="BL812" s="204"/>
      <c r="BM812" s="56"/>
    </row>
    <row r="813" spans="1:65">
      <c r="A813" s="30"/>
      <c r="B813" s="3" t="s">
        <v>86</v>
      </c>
      <c r="C813" s="29"/>
      <c r="D813" s="13">
        <v>6.2007526378240793E-2</v>
      </c>
      <c r="E813" s="13" t="s">
        <v>661</v>
      </c>
      <c r="F813" s="13">
        <v>8.9606301291581564E-2</v>
      </c>
      <c r="G813" s="13">
        <v>6.1806708407358565E-2</v>
      </c>
      <c r="H813" s="13">
        <v>3.9491091575184663E-2</v>
      </c>
      <c r="I813" s="13">
        <v>0.11095266256410814</v>
      </c>
      <c r="J813" s="13">
        <v>4.6098039392778928E-2</v>
      </c>
      <c r="K813" s="13">
        <v>3.555284231085263E-2</v>
      </c>
      <c r="L813" s="13">
        <v>0</v>
      </c>
      <c r="M813" s="13">
        <v>0</v>
      </c>
      <c r="N813" s="13">
        <v>9.246023233876359E-2</v>
      </c>
      <c r="O813" s="13" t="s">
        <v>661</v>
      </c>
      <c r="P813" s="13">
        <v>6.4547721360375426E-2</v>
      </c>
      <c r="Q813" s="13">
        <v>2.6107722059274512E-2</v>
      </c>
      <c r="R813" s="15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263</v>
      </c>
      <c r="C814" s="29"/>
      <c r="D814" s="13">
        <v>-1.9964690771946958E-2</v>
      </c>
      <c r="E814" s="13" t="s">
        <v>661</v>
      </c>
      <c r="F814" s="13">
        <v>-0.49509619268490812</v>
      </c>
      <c r="G814" s="13">
        <v>-3.5576997263307764E-2</v>
      </c>
      <c r="H814" s="13">
        <v>4.3846073550302123E-2</v>
      </c>
      <c r="I814" s="13">
        <v>-4.1250073749994121E-2</v>
      </c>
      <c r="J814" s="13">
        <v>-1.8557767803248471E-2</v>
      </c>
      <c r="K814" s="13">
        <v>4.1345381434971795E-3</v>
      </c>
      <c r="L814" s="13">
        <v>2.1153767603556473E-2</v>
      </c>
      <c r="M814" s="13">
        <v>2.1153767603556473E-2</v>
      </c>
      <c r="N814" s="13">
        <v>7.1644148335065605E-2</v>
      </c>
      <c r="O814" s="13" t="s">
        <v>661</v>
      </c>
      <c r="P814" s="13">
        <v>0.440961427618352</v>
      </c>
      <c r="Q814" s="13">
        <v>-1.8557767803248693E-2</v>
      </c>
      <c r="R814" s="15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46" t="s">
        <v>264</v>
      </c>
      <c r="C815" s="47"/>
      <c r="D815" s="45">
        <v>0.02</v>
      </c>
      <c r="E815" s="45">
        <v>2.2200000000000002</v>
      </c>
      <c r="F815" s="45">
        <v>8.09</v>
      </c>
      <c r="G815" s="45">
        <v>0.28999999999999998</v>
      </c>
      <c r="H815" s="45">
        <v>1.06</v>
      </c>
      <c r="I815" s="45">
        <v>0.39</v>
      </c>
      <c r="J815" s="45">
        <v>0</v>
      </c>
      <c r="K815" s="45">
        <v>0.39</v>
      </c>
      <c r="L815" s="45">
        <v>0.67</v>
      </c>
      <c r="M815" s="45">
        <v>0.67</v>
      </c>
      <c r="N815" s="45">
        <v>1.53</v>
      </c>
      <c r="O815" s="45">
        <v>15.22</v>
      </c>
      <c r="P815" s="45">
        <v>7.8</v>
      </c>
      <c r="Q815" s="45">
        <v>0</v>
      </c>
      <c r="R815" s="15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BM816" s="55"/>
    </row>
    <row r="817" spans="1:65" ht="15">
      <c r="B817" s="8" t="s">
        <v>644</v>
      </c>
      <c r="BM817" s="28" t="s">
        <v>287</v>
      </c>
    </row>
    <row r="818" spans="1:65" ht="15">
      <c r="A818" s="25" t="s">
        <v>12</v>
      </c>
      <c r="B818" s="18" t="s">
        <v>112</v>
      </c>
      <c r="C818" s="15" t="s">
        <v>113</v>
      </c>
      <c r="D818" s="16" t="s">
        <v>227</v>
      </c>
      <c r="E818" s="17" t="s">
        <v>227</v>
      </c>
      <c r="F818" s="15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228</v>
      </c>
      <c r="C819" s="9" t="s">
        <v>228</v>
      </c>
      <c r="D819" s="151" t="s">
        <v>233</v>
      </c>
      <c r="E819" s="152" t="s">
        <v>234</v>
      </c>
      <c r="F819" s="15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3</v>
      </c>
    </row>
    <row r="820" spans="1:65">
      <c r="A820" s="30"/>
      <c r="B820" s="19"/>
      <c r="C820" s="9"/>
      <c r="D820" s="10" t="s">
        <v>281</v>
      </c>
      <c r="E820" s="11" t="s">
        <v>321</v>
      </c>
      <c r="F820" s="15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9"/>
      <c r="C821" s="9"/>
      <c r="D821" s="26" t="s">
        <v>323</v>
      </c>
      <c r="E821" s="26" t="s">
        <v>324</v>
      </c>
      <c r="F821" s="15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8">
        <v>1</v>
      </c>
      <c r="C822" s="14">
        <v>1</v>
      </c>
      <c r="D822" s="22">
        <v>4.3097117197960397</v>
      </c>
      <c r="E822" s="22">
        <v>3.7</v>
      </c>
      <c r="F822" s="15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>
        <v>1</v>
      </c>
      <c r="C823" s="9">
        <v>2</v>
      </c>
      <c r="D823" s="11">
        <v>4.3522606806014181</v>
      </c>
      <c r="E823" s="11">
        <v>3.6</v>
      </c>
      <c r="F823" s="15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32</v>
      </c>
    </row>
    <row r="824" spans="1:65">
      <c r="A824" s="30"/>
      <c r="B824" s="19">
        <v>1</v>
      </c>
      <c r="C824" s="9">
        <v>3</v>
      </c>
      <c r="D824" s="11">
        <v>4.1005689502286051</v>
      </c>
      <c r="E824" s="11">
        <v>4.4000000000000004</v>
      </c>
      <c r="F824" s="15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16</v>
      </c>
    </row>
    <row r="825" spans="1:65">
      <c r="A825" s="30"/>
      <c r="B825" s="19">
        <v>1</v>
      </c>
      <c r="C825" s="9">
        <v>4</v>
      </c>
      <c r="D825" s="11">
        <v>4.1967798576341941</v>
      </c>
      <c r="E825" s="11">
        <v>3.8</v>
      </c>
      <c r="F825" s="15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4.0176520879944801</v>
      </c>
    </row>
    <row r="826" spans="1:65">
      <c r="A826" s="30"/>
      <c r="B826" s="19">
        <v>1</v>
      </c>
      <c r="C826" s="9">
        <v>5</v>
      </c>
      <c r="D826" s="11">
        <v>4.2205240400188666</v>
      </c>
      <c r="E826" s="11">
        <v>3.7</v>
      </c>
      <c r="F826" s="15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43</v>
      </c>
    </row>
    <row r="827" spans="1:65">
      <c r="A827" s="30"/>
      <c r="B827" s="19">
        <v>1</v>
      </c>
      <c r="C827" s="9">
        <v>6</v>
      </c>
      <c r="D827" s="11">
        <v>4.131979807654627</v>
      </c>
      <c r="E827" s="11">
        <v>3.7</v>
      </c>
      <c r="F827" s="15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20" t="s">
        <v>260</v>
      </c>
      <c r="C828" s="12"/>
      <c r="D828" s="23">
        <v>4.2186375093222912</v>
      </c>
      <c r="E828" s="23">
        <v>3.8166666666666664</v>
      </c>
      <c r="F828" s="15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261</v>
      </c>
      <c r="C829" s="29"/>
      <c r="D829" s="11">
        <v>4.2086519488265299</v>
      </c>
      <c r="E829" s="11">
        <v>3.7</v>
      </c>
      <c r="F829" s="15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262</v>
      </c>
      <c r="C830" s="29"/>
      <c r="D830" s="24">
        <v>9.8061941196649738E-2</v>
      </c>
      <c r="E830" s="24">
        <v>0.29268868558020261</v>
      </c>
      <c r="F830" s="15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86</v>
      </c>
      <c r="C831" s="29"/>
      <c r="D831" s="13">
        <v>2.3244931800837049E-2</v>
      </c>
      <c r="E831" s="13">
        <v>7.6686991855074924E-2</v>
      </c>
      <c r="F831" s="15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263</v>
      </c>
      <c r="C832" s="29"/>
      <c r="D832" s="13">
        <v>5.0025591297064853E-2</v>
      </c>
      <c r="E832" s="13">
        <v>-5.0025591297065519E-2</v>
      </c>
      <c r="F832" s="15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46" t="s">
        <v>264</v>
      </c>
      <c r="C833" s="47"/>
      <c r="D833" s="45">
        <v>0.67</v>
      </c>
      <c r="E833" s="45">
        <v>0.67</v>
      </c>
      <c r="F833" s="15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1"/>
      <c r="C834" s="20"/>
      <c r="D834" s="20"/>
      <c r="E834" s="20"/>
      <c r="BM834" s="55"/>
    </row>
    <row r="835" spans="1:65" ht="15">
      <c r="B835" s="8" t="s">
        <v>645</v>
      </c>
      <c r="BM835" s="28" t="s">
        <v>67</v>
      </c>
    </row>
    <row r="836" spans="1:65" ht="15">
      <c r="A836" s="25" t="s">
        <v>15</v>
      </c>
      <c r="B836" s="18" t="s">
        <v>112</v>
      </c>
      <c r="C836" s="15" t="s">
        <v>113</v>
      </c>
      <c r="D836" s="16" t="s">
        <v>227</v>
      </c>
      <c r="E836" s="17" t="s">
        <v>227</v>
      </c>
      <c r="F836" s="17" t="s">
        <v>227</v>
      </c>
      <c r="G836" s="17" t="s">
        <v>227</v>
      </c>
      <c r="H836" s="17" t="s">
        <v>227</v>
      </c>
      <c r="I836" s="17" t="s">
        <v>227</v>
      </c>
      <c r="J836" s="17" t="s">
        <v>227</v>
      </c>
      <c r="K836" s="17" t="s">
        <v>227</v>
      </c>
      <c r="L836" s="17" t="s">
        <v>227</v>
      </c>
      <c r="M836" s="17" t="s">
        <v>227</v>
      </c>
      <c r="N836" s="17" t="s">
        <v>227</v>
      </c>
      <c r="O836" s="17" t="s">
        <v>227</v>
      </c>
      <c r="P836" s="17" t="s">
        <v>227</v>
      </c>
      <c r="Q836" s="17" t="s">
        <v>227</v>
      </c>
      <c r="R836" s="15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228</v>
      </c>
      <c r="C837" s="9" t="s">
        <v>228</v>
      </c>
      <c r="D837" s="151" t="s">
        <v>232</v>
      </c>
      <c r="E837" s="152" t="s">
        <v>233</v>
      </c>
      <c r="F837" s="152" t="s">
        <v>234</v>
      </c>
      <c r="G837" s="152" t="s">
        <v>237</v>
      </c>
      <c r="H837" s="152" t="s">
        <v>238</v>
      </c>
      <c r="I837" s="152" t="s">
        <v>239</v>
      </c>
      <c r="J837" s="152" t="s">
        <v>240</v>
      </c>
      <c r="K837" s="152" t="s">
        <v>280</v>
      </c>
      <c r="L837" s="152" t="s">
        <v>243</v>
      </c>
      <c r="M837" s="152" t="s">
        <v>244</v>
      </c>
      <c r="N837" s="152" t="s">
        <v>245</v>
      </c>
      <c r="O837" s="152" t="s">
        <v>248</v>
      </c>
      <c r="P837" s="152" t="s">
        <v>250</v>
      </c>
      <c r="Q837" s="152" t="s">
        <v>251</v>
      </c>
      <c r="R837" s="15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321</v>
      </c>
      <c r="E838" s="11" t="s">
        <v>281</v>
      </c>
      <c r="F838" s="11" t="s">
        <v>321</v>
      </c>
      <c r="G838" s="11" t="s">
        <v>281</v>
      </c>
      <c r="H838" s="11" t="s">
        <v>281</v>
      </c>
      <c r="I838" s="11" t="s">
        <v>281</v>
      </c>
      <c r="J838" s="11" t="s">
        <v>281</v>
      </c>
      <c r="K838" s="11" t="s">
        <v>281</v>
      </c>
      <c r="L838" s="11" t="s">
        <v>281</v>
      </c>
      <c r="M838" s="11" t="s">
        <v>321</v>
      </c>
      <c r="N838" s="11" t="s">
        <v>321</v>
      </c>
      <c r="O838" s="11" t="s">
        <v>281</v>
      </c>
      <c r="P838" s="11" t="s">
        <v>321</v>
      </c>
      <c r="Q838" s="11" t="s">
        <v>321</v>
      </c>
      <c r="R838" s="15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9"/>
      <c r="C839" s="9"/>
      <c r="D839" s="26" t="s">
        <v>322</v>
      </c>
      <c r="E839" s="26" t="s">
        <v>323</v>
      </c>
      <c r="F839" s="26" t="s">
        <v>324</v>
      </c>
      <c r="G839" s="26" t="s">
        <v>324</v>
      </c>
      <c r="H839" s="26" t="s">
        <v>324</v>
      </c>
      <c r="I839" s="26" t="s">
        <v>324</v>
      </c>
      <c r="J839" s="26" t="s">
        <v>324</v>
      </c>
      <c r="K839" s="26" t="s">
        <v>324</v>
      </c>
      <c r="L839" s="26" t="s">
        <v>325</v>
      </c>
      <c r="M839" s="26" t="s">
        <v>325</v>
      </c>
      <c r="N839" s="26" t="s">
        <v>305</v>
      </c>
      <c r="O839" s="26" t="s">
        <v>325</v>
      </c>
      <c r="P839" s="26" t="s">
        <v>305</v>
      </c>
      <c r="Q839" s="26" t="s">
        <v>324</v>
      </c>
      <c r="R839" s="15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</v>
      </c>
    </row>
    <row r="840" spans="1:65">
      <c r="A840" s="30"/>
      <c r="B840" s="18">
        <v>1</v>
      </c>
      <c r="C840" s="14">
        <v>1</v>
      </c>
      <c r="D840" s="22">
        <v>1.968</v>
      </c>
      <c r="E840" s="22">
        <v>2.1139074453086257</v>
      </c>
      <c r="F840" s="22">
        <v>1.89</v>
      </c>
      <c r="G840" s="22">
        <v>1.6</v>
      </c>
      <c r="H840" s="22">
        <v>1.7</v>
      </c>
      <c r="I840" s="22">
        <v>1.7</v>
      </c>
      <c r="J840" s="22">
        <v>1.8</v>
      </c>
      <c r="K840" s="22">
        <v>1.7</v>
      </c>
      <c r="L840" s="147">
        <v>0.94283276650319703</v>
      </c>
      <c r="M840" s="22">
        <v>1.8</v>
      </c>
      <c r="N840" s="22">
        <v>1.7</v>
      </c>
      <c r="O840" s="147">
        <v>16</v>
      </c>
      <c r="P840" s="22">
        <v>1.8</v>
      </c>
      <c r="Q840" s="22">
        <v>1.6</v>
      </c>
      <c r="R840" s="15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>
        <v>1</v>
      </c>
      <c r="C841" s="9">
        <v>2</v>
      </c>
      <c r="D841" s="11">
        <v>2.0830000000000002</v>
      </c>
      <c r="E841" s="11">
        <v>1.9224568300857452</v>
      </c>
      <c r="F841" s="11">
        <v>1.8</v>
      </c>
      <c r="G841" s="11">
        <v>1.7</v>
      </c>
      <c r="H841" s="11">
        <v>1.8</v>
      </c>
      <c r="I841" s="11">
        <v>1.8</v>
      </c>
      <c r="J841" s="11">
        <v>1.8</v>
      </c>
      <c r="K841" s="11">
        <v>1.7</v>
      </c>
      <c r="L841" s="148">
        <v>1.27063730821997</v>
      </c>
      <c r="M841" s="11">
        <v>1.9</v>
      </c>
      <c r="N841" s="11">
        <v>1.8</v>
      </c>
      <c r="O841" s="148">
        <v>15.5</v>
      </c>
      <c r="P841" s="11">
        <v>1.8</v>
      </c>
      <c r="Q841" s="11">
        <v>1.6</v>
      </c>
      <c r="R841" s="15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16</v>
      </c>
    </row>
    <row r="842" spans="1:65">
      <c r="A842" s="30"/>
      <c r="B842" s="19">
        <v>1</v>
      </c>
      <c r="C842" s="9">
        <v>3</v>
      </c>
      <c r="D842" s="11">
        <v>1.881</v>
      </c>
      <c r="E842" s="11">
        <v>1.9272995546617624</v>
      </c>
      <c r="F842" s="11">
        <v>2</v>
      </c>
      <c r="G842" s="11">
        <v>1.6</v>
      </c>
      <c r="H842" s="11">
        <v>1.7</v>
      </c>
      <c r="I842" s="11">
        <v>1.7</v>
      </c>
      <c r="J842" s="11">
        <v>1.9</v>
      </c>
      <c r="K842" s="11">
        <v>1.7</v>
      </c>
      <c r="L842" s="148">
        <v>1.53590560279891</v>
      </c>
      <c r="M842" s="11">
        <v>1.8</v>
      </c>
      <c r="N842" s="11">
        <v>1.8</v>
      </c>
      <c r="O842" s="148">
        <v>18</v>
      </c>
      <c r="P842" s="11">
        <v>1.8</v>
      </c>
      <c r="Q842" s="11">
        <v>1.6</v>
      </c>
      <c r="R842" s="15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16</v>
      </c>
    </row>
    <row r="843" spans="1:65">
      <c r="A843" s="30"/>
      <c r="B843" s="19">
        <v>1</v>
      </c>
      <c r="C843" s="9">
        <v>4</v>
      </c>
      <c r="D843" s="11"/>
      <c r="E843" s="11">
        <v>2.0922221788385533</v>
      </c>
      <c r="F843" s="11">
        <v>1.9699999999999998</v>
      </c>
      <c r="G843" s="11">
        <v>1.6</v>
      </c>
      <c r="H843" s="11">
        <v>1.8</v>
      </c>
      <c r="I843" s="11">
        <v>1.8</v>
      </c>
      <c r="J843" s="11">
        <v>1.9</v>
      </c>
      <c r="K843" s="11">
        <v>1.8</v>
      </c>
      <c r="L843" s="148">
        <v>1.0013633907135799</v>
      </c>
      <c r="M843" s="11">
        <v>1.8</v>
      </c>
      <c r="N843" s="11">
        <v>1.8</v>
      </c>
      <c r="O843" s="148">
        <v>17.399999999999999</v>
      </c>
      <c r="P843" s="11">
        <v>1.8</v>
      </c>
      <c r="Q843" s="11">
        <v>1.6</v>
      </c>
      <c r="R843" s="15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1.8005860257475159</v>
      </c>
    </row>
    <row r="844" spans="1:65">
      <c r="A844" s="30"/>
      <c r="B844" s="19">
        <v>1</v>
      </c>
      <c r="C844" s="9">
        <v>5</v>
      </c>
      <c r="D844" s="11">
        <v>1.9650000000000003</v>
      </c>
      <c r="E844" s="11">
        <v>1.9224729215752256</v>
      </c>
      <c r="F844" s="11">
        <v>1.87</v>
      </c>
      <c r="G844" s="11">
        <v>1.6</v>
      </c>
      <c r="H844" s="11">
        <v>1.7</v>
      </c>
      <c r="I844" s="11">
        <v>1.7</v>
      </c>
      <c r="J844" s="11">
        <v>1.9</v>
      </c>
      <c r="K844" s="11">
        <v>1.8</v>
      </c>
      <c r="L844" s="148">
        <v>1.16716977358023</v>
      </c>
      <c r="M844" s="11">
        <v>1.8</v>
      </c>
      <c r="N844" s="11">
        <v>1.8</v>
      </c>
      <c r="O844" s="148">
        <v>17.2</v>
      </c>
      <c r="P844" s="11">
        <v>1.8</v>
      </c>
      <c r="Q844" s="11">
        <v>1.6</v>
      </c>
      <c r="R844" s="15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110</v>
      </c>
    </row>
    <row r="845" spans="1:65">
      <c r="A845" s="30"/>
      <c r="B845" s="19">
        <v>1</v>
      </c>
      <c r="C845" s="9">
        <v>6</v>
      </c>
      <c r="D845" s="11">
        <v>1.8109999999999999</v>
      </c>
      <c r="E845" s="11">
        <v>2.0242349233512318</v>
      </c>
      <c r="F845" s="11">
        <v>1.96</v>
      </c>
      <c r="G845" s="11">
        <v>1.6</v>
      </c>
      <c r="H845" s="11">
        <v>1.7</v>
      </c>
      <c r="I845" s="11">
        <v>1.8</v>
      </c>
      <c r="J845" s="11">
        <v>1.9</v>
      </c>
      <c r="K845" s="11">
        <v>1.8</v>
      </c>
      <c r="L845" s="148">
        <v>1.2829164290538</v>
      </c>
      <c r="M845" s="11">
        <v>1.9</v>
      </c>
      <c r="N845" s="11">
        <v>1.8</v>
      </c>
      <c r="O845" s="148">
        <v>15.9</v>
      </c>
      <c r="P845" s="11">
        <v>1.8</v>
      </c>
      <c r="Q845" s="11">
        <v>1.7</v>
      </c>
      <c r="R845" s="15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20" t="s">
        <v>260</v>
      </c>
      <c r="C846" s="12"/>
      <c r="D846" s="23">
        <v>1.9416</v>
      </c>
      <c r="E846" s="23">
        <v>2.0004323089701908</v>
      </c>
      <c r="F846" s="23">
        <v>1.9149999999999998</v>
      </c>
      <c r="G846" s="23">
        <v>1.6166666666666665</v>
      </c>
      <c r="H846" s="23">
        <v>1.7333333333333332</v>
      </c>
      <c r="I846" s="23">
        <v>1.75</v>
      </c>
      <c r="J846" s="23">
        <v>1.8666666666666669</v>
      </c>
      <c r="K846" s="23">
        <v>1.75</v>
      </c>
      <c r="L846" s="23">
        <v>1.2001375451449479</v>
      </c>
      <c r="M846" s="23">
        <v>1.8333333333333333</v>
      </c>
      <c r="N846" s="23">
        <v>1.7833333333333334</v>
      </c>
      <c r="O846" s="23">
        <v>16.666666666666668</v>
      </c>
      <c r="P846" s="23">
        <v>1.8</v>
      </c>
      <c r="Q846" s="23">
        <v>1.6166666666666665</v>
      </c>
      <c r="R846" s="15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261</v>
      </c>
      <c r="C847" s="29"/>
      <c r="D847" s="11">
        <v>1.9650000000000003</v>
      </c>
      <c r="E847" s="11">
        <v>1.9757672390064971</v>
      </c>
      <c r="F847" s="11">
        <v>1.9249999999999998</v>
      </c>
      <c r="G847" s="11">
        <v>1.6</v>
      </c>
      <c r="H847" s="11">
        <v>1.7</v>
      </c>
      <c r="I847" s="11">
        <v>1.75</v>
      </c>
      <c r="J847" s="11">
        <v>1.9</v>
      </c>
      <c r="K847" s="11">
        <v>1.75</v>
      </c>
      <c r="L847" s="11">
        <v>1.2189035409000999</v>
      </c>
      <c r="M847" s="11">
        <v>1.8</v>
      </c>
      <c r="N847" s="11">
        <v>1.8</v>
      </c>
      <c r="O847" s="11">
        <v>16.600000000000001</v>
      </c>
      <c r="P847" s="11">
        <v>1.8</v>
      </c>
      <c r="Q847" s="11">
        <v>1.6</v>
      </c>
      <c r="R847" s="15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262</v>
      </c>
      <c r="C848" s="29"/>
      <c r="D848" s="24">
        <v>0.10242948794170563</v>
      </c>
      <c r="E848" s="24">
        <v>8.8740962775759519E-2</v>
      </c>
      <c r="F848" s="24">
        <v>7.5033325929216216E-2</v>
      </c>
      <c r="G848" s="24">
        <v>4.0824829046386249E-2</v>
      </c>
      <c r="H848" s="24">
        <v>5.1639777949432274E-2</v>
      </c>
      <c r="I848" s="24">
        <v>5.4772255750516662E-2</v>
      </c>
      <c r="J848" s="24">
        <v>5.1639777949432163E-2</v>
      </c>
      <c r="K848" s="24">
        <v>5.4772255750516662E-2</v>
      </c>
      <c r="L848" s="24">
        <v>0.21511231312933854</v>
      </c>
      <c r="M848" s="24">
        <v>5.1639777949432156E-2</v>
      </c>
      <c r="N848" s="24">
        <v>4.0824829046386339E-2</v>
      </c>
      <c r="O848" s="24">
        <v>0.99933311096283917</v>
      </c>
      <c r="P848" s="24">
        <v>0</v>
      </c>
      <c r="Q848" s="24">
        <v>4.0824829046386249E-2</v>
      </c>
      <c r="R848" s="203"/>
      <c r="S848" s="204"/>
      <c r="T848" s="204"/>
      <c r="U848" s="204"/>
      <c r="V848" s="204"/>
      <c r="W848" s="204"/>
      <c r="X848" s="204"/>
      <c r="Y848" s="204"/>
      <c r="Z848" s="204"/>
      <c r="AA848" s="204"/>
      <c r="AB848" s="204"/>
      <c r="AC848" s="204"/>
      <c r="AD848" s="204"/>
      <c r="AE848" s="204"/>
      <c r="AF848" s="204"/>
      <c r="AG848" s="204"/>
      <c r="AH848" s="204"/>
      <c r="AI848" s="204"/>
      <c r="AJ848" s="204"/>
      <c r="AK848" s="204"/>
      <c r="AL848" s="204"/>
      <c r="AM848" s="204"/>
      <c r="AN848" s="204"/>
      <c r="AO848" s="204"/>
      <c r="AP848" s="204"/>
      <c r="AQ848" s="204"/>
      <c r="AR848" s="204"/>
      <c r="AS848" s="204"/>
      <c r="AT848" s="204"/>
      <c r="AU848" s="204"/>
      <c r="AV848" s="204"/>
      <c r="AW848" s="204"/>
      <c r="AX848" s="204"/>
      <c r="AY848" s="204"/>
      <c r="AZ848" s="204"/>
      <c r="BA848" s="204"/>
      <c r="BB848" s="204"/>
      <c r="BC848" s="204"/>
      <c r="BD848" s="204"/>
      <c r="BE848" s="204"/>
      <c r="BF848" s="204"/>
      <c r="BG848" s="204"/>
      <c r="BH848" s="204"/>
      <c r="BI848" s="204"/>
      <c r="BJ848" s="204"/>
      <c r="BK848" s="204"/>
      <c r="BL848" s="204"/>
      <c r="BM848" s="56"/>
    </row>
    <row r="849" spans="1:65">
      <c r="A849" s="30"/>
      <c r="B849" s="3" t="s">
        <v>86</v>
      </c>
      <c r="C849" s="29"/>
      <c r="D849" s="13">
        <v>5.2755195684850445E-2</v>
      </c>
      <c r="E849" s="13">
        <v>4.4360892581985327E-2</v>
      </c>
      <c r="F849" s="13">
        <v>3.9181893435622048E-2</v>
      </c>
      <c r="G849" s="13">
        <v>2.5252471575084281E-2</v>
      </c>
      <c r="H849" s="13">
        <v>2.9792179586210929E-2</v>
      </c>
      <c r="I849" s="13">
        <v>3.1298431857438094E-2</v>
      </c>
      <c r="J849" s="13">
        <v>2.7664166758624369E-2</v>
      </c>
      <c r="K849" s="13">
        <v>3.1298431857438094E-2</v>
      </c>
      <c r="L849" s="13">
        <v>0.17923971631381477</v>
      </c>
      <c r="M849" s="13">
        <v>2.8167151608781176E-2</v>
      </c>
      <c r="N849" s="13">
        <v>2.2892427502646542E-2</v>
      </c>
      <c r="O849" s="13">
        <v>5.9959986657770345E-2</v>
      </c>
      <c r="P849" s="13">
        <v>0</v>
      </c>
      <c r="Q849" s="13">
        <v>2.5252471575084281E-2</v>
      </c>
      <c r="R849" s="15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263</v>
      </c>
      <c r="C850" s="29"/>
      <c r="D850" s="13">
        <v>7.8315599608156372E-2</v>
      </c>
      <c r="E850" s="13">
        <v>0.11098957804013199</v>
      </c>
      <c r="F850" s="13">
        <v>6.3542631463545218E-2</v>
      </c>
      <c r="G850" s="13">
        <v>-0.1021441666495746</v>
      </c>
      <c r="H850" s="13">
        <v>-3.7350446717069663E-2</v>
      </c>
      <c r="I850" s="13">
        <v>-2.809420101242599E-2</v>
      </c>
      <c r="J850" s="13">
        <v>3.6699518920079166E-2</v>
      </c>
      <c r="K850" s="13">
        <v>-2.809420101242599E-2</v>
      </c>
      <c r="L850" s="13">
        <v>-0.33347392016623645</v>
      </c>
      <c r="M850" s="13">
        <v>1.818702751079182E-2</v>
      </c>
      <c r="N850" s="13">
        <v>-9.581709603138755E-3</v>
      </c>
      <c r="O850" s="13">
        <v>8.2562457046435629</v>
      </c>
      <c r="P850" s="13">
        <v>-3.2546389849530399E-4</v>
      </c>
      <c r="Q850" s="13">
        <v>-0.1021441666495746</v>
      </c>
      <c r="R850" s="15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264</v>
      </c>
      <c r="C851" s="47"/>
      <c r="D851" s="45">
        <v>1.02</v>
      </c>
      <c r="E851" s="45">
        <v>1.42</v>
      </c>
      <c r="F851" s="45">
        <v>0.84</v>
      </c>
      <c r="G851" s="45">
        <v>1.19</v>
      </c>
      <c r="H851" s="45">
        <v>0.4</v>
      </c>
      <c r="I851" s="45">
        <v>0.28000000000000003</v>
      </c>
      <c r="J851" s="45">
        <v>0.51</v>
      </c>
      <c r="K851" s="45">
        <v>0.28000000000000003</v>
      </c>
      <c r="L851" s="45">
        <v>4.0199999999999996</v>
      </c>
      <c r="M851" s="45">
        <v>0.28000000000000003</v>
      </c>
      <c r="N851" s="45">
        <v>0.06</v>
      </c>
      <c r="O851" s="45">
        <v>101.15</v>
      </c>
      <c r="P851" s="45">
        <v>0.06</v>
      </c>
      <c r="Q851" s="45">
        <v>1.19</v>
      </c>
      <c r="R851" s="15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BM852" s="55"/>
    </row>
    <row r="853" spans="1:65" ht="15">
      <c r="B853" s="8" t="s">
        <v>646</v>
      </c>
      <c r="BM853" s="28" t="s">
        <v>67</v>
      </c>
    </row>
    <row r="854" spans="1:65" ht="15">
      <c r="A854" s="25" t="s">
        <v>18</v>
      </c>
      <c r="B854" s="18" t="s">
        <v>112</v>
      </c>
      <c r="C854" s="15" t="s">
        <v>113</v>
      </c>
      <c r="D854" s="16" t="s">
        <v>227</v>
      </c>
      <c r="E854" s="17" t="s">
        <v>227</v>
      </c>
      <c r="F854" s="17" t="s">
        <v>227</v>
      </c>
      <c r="G854" s="17" t="s">
        <v>227</v>
      </c>
      <c r="H854" s="17" t="s">
        <v>227</v>
      </c>
      <c r="I854" s="17" t="s">
        <v>227</v>
      </c>
      <c r="J854" s="17" t="s">
        <v>227</v>
      </c>
      <c r="K854" s="17" t="s">
        <v>227</v>
      </c>
      <c r="L854" s="17" t="s">
        <v>227</v>
      </c>
      <c r="M854" s="17" t="s">
        <v>227</v>
      </c>
      <c r="N854" s="17" t="s">
        <v>227</v>
      </c>
      <c r="O854" s="17" t="s">
        <v>227</v>
      </c>
      <c r="P854" s="17" t="s">
        <v>227</v>
      </c>
      <c r="Q854" s="17" t="s">
        <v>227</v>
      </c>
      <c r="R854" s="15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228</v>
      </c>
      <c r="C855" s="9" t="s">
        <v>228</v>
      </c>
      <c r="D855" s="151" t="s">
        <v>232</v>
      </c>
      <c r="E855" s="152" t="s">
        <v>233</v>
      </c>
      <c r="F855" s="152" t="s">
        <v>234</v>
      </c>
      <c r="G855" s="152" t="s">
        <v>237</v>
      </c>
      <c r="H855" s="152" t="s">
        <v>238</v>
      </c>
      <c r="I855" s="152" t="s">
        <v>239</v>
      </c>
      <c r="J855" s="152" t="s">
        <v>240</v>
      </c>
      <c r="K855" s="152" t="s">
        <v>280</v>
      </c>
      <c r="L855" s="152" t="s">
        <v>243</v>
      </c>
      <c r="M855" s="152" t="s">
        <v>244</v>
      </c>
      <c r="N855" s="152" t="s">
        <v>245</v>
      </c>
      <c r="O855" s="152" t="s">
        <v>248</v>
      </c>
      <c r="P855" s="152" t="s">
        <v>250</v>
      </c>
      <c r="Q855" s="152" t="s">
        <v>251</v>
      </c>
      <c r="R855" s="15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321</v>
      </c>
      <c r="E856" s="11" t="s">
        <v>281</v>
      </c>
      <c r="F856" s="11" t="s">
        <v>321</v>
      </c>
      <c r="G856" s="11" t="s">
        <v>281</v>
      </c>
      <c r="H856" s="11" t="s">
        <v>281</v>
      </c>
      <c r="I856" s="11" t="s">
        <v>281</v>
      </c>
      <c r="J856" s="11" t="s">
        <v>281</v>
      </c>
      <c r="K856" s="11" t="s">
        <v>281</v>
      </c>
      <c r="L856" s="11" t="s">
        <v>281</v>
      </c>
      <c r="M856" s="11" t="s">
        <v>321</v>
      </c>
      <c r="N856" s="11" t="s">
        <v>321</v>
      </c>
      <c r="O856" s="11" t="s">
        <v>281</v>
      </c>
      <c r="P856" s="11" t="s">
        <v>321</v>
      </c>
      <c r="Q856" s="11" t="s">
        <v>321</v>
      </c>
      <c r="R856" s="15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/>
      <c r="C857" s="9"/>
      <c r="D857" s="26" t="s">
        <v>322</v>
      </c>
      <c r="E857" s="26" t="s">
        <v>323</v>
      </c>
      <c r="F857" s="26" t="s">
        <v>324</v>
      </c>
      <c r="G857" s="26" t="s">
        <v>324</v>
      </c>
      <c r="H857" s="26" t="s">
        <v>324</v>
      </c>
      <c r="I857" s="26" t="s">
        <v>324</v>
      </c>
      <c r="J857" s="26" t="s">
        <v>324</v>
      </c>
      <c r="K857" s="26" t="s">
        <v>118</v>
      </c>
      <c r="L857" s="26" t="s">
        <v>325</v>
      </c>
      <c r="M857" s="26" t="s">
        <v>325</v>
      </c>
      <c r="N857" s="26" t="s">
        <v>305</v>
      </c>
      <c r="O857" s="26" t="s">
        <v>325</v>
      </c>
      <c r="P857" s="26" t="s">
        <v>305</v>
      </c>
      <c r="Q857" s="26" t="s">
        <v>324</v>
      </c>
      <c r="R857" s="15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2</v>
      </c>
    </row>
    <row r="858" spans="1:65">
      <c r="A858" s="30"/>
      <c r="B858" s="18">
        <v>1</v>
      </c>
      <c r="C858" s="14">
        <v>1</v>
      </c>
      <c r="D858" s="215">
        <v>34.149000000000001</v>
      </c>
      <c r="E858" s="215">
        <v>34.731474781984154</v>
      </c>
      <c r="F858" s="228">
        <v>41.7</v>
      </c>
      <c r="G858" s="215">
        <v>36.799999999999997</v>
      </c>
      <c r="H858" s="215">
        <v>32.200000000000003</v>
      </c>
      <c r="I858" s="215">
        <v>35.200000000000003</v>
      </c>
      <c r="J858" s="215">
        <v>34.799999999999997</v>
      </c>
      <c r="K858" s="215">
        <v>36.4</v>
      </c>
      <c r="L858" s="215">
        <v>36.388621803563296</v>
      </c>
      <c r="M858" s="215">
        <v>36.6</v>
      </c>
      <c r="N858" s="215">
        <v>30.7</v>
      </c>
      <c r="O858" s="215">
        <v>34</v>
      </c>
      <c r="P858" s="215">
        <v>33</v>
      </c>
      <c r="Q858" s="215">
        <v>31</v>
      </c>
      <c r="R858" s="216"/>
      <c r="S858" s="217"/>
      <c r="T858" s="217"/>
      <c r="U858" s="217"/>
      <c r="V858" s="217"/>
      <c r="W858" s="217"/>
      <c r="X858" s="217"/>
      <c r="Y858" s="217"/>
      <c r="Z858" s="217"/>
      <c r="AA858" s="217"/>
      <c r="AB858" s="217"/>
      <c r="AC858" s="217"/>
      <c r="AD858" s="217"/>
      <c r="AE858" s="217"/>
      <c r="AF858" s="217"/>
      <c r="AG858" s="217"/>
      <c r="AH858" s="217"/>
      <c r="AI858" s="217"/>
      <c r="AJ858" s="217"/>
      <c r="AK858" s="217"/>
      <c r="AL858" s="217"/>
      <c r="AM858" s="217"/>
      <c r="AN858" s="217"/>
      <c r="AO858" s="217"/>
      <c r="AP858" s="217"/>
      <c r="AQ858" s="217"/>
      <c r="AR858" s="217"/>
      <c r="AS858" s="217"/>
      <c r="AT858" s="217"/>
      <c r="AU858" s="217"/>
      <c r="AV858" s="217"/>
      <c r="AW858" s="217"/>
      <c r="AX858" s="217"/>
      <c r="AY858" s="217"/>
      <c r="AZ858" s="217"/>
      <c r="BA858" s="217"/>
      <c r="BB858" s="217"/>
      <c r="BC858" s="217"/>
      <c r="BD858" s="217"/>
      <c r="BE858" s="217"/>
      <c r="BF858" s="217"/>
      <c r="BG858" s="217"/>
      <c r="BH858" s="217"/>
      <c r="BI858" s="217"/>
      <c r="BJ858" s="217"/>
      <c r="BK858" s="217"/>
      <c r="BL858" s="217"/>
      <c r="BM858" s="218">
        <v>1</v>
      </c>
    </row>
    <row r="859" spans="1:65">
      <c r="A859" s="30"/>
      <c r="B859" s="19">
        <v>1</v>
      </c>
      <c r="C859" s="9">
        <v>2</v>
      </c>
      <c r="D859" s="219">
        <v>33.143999999999998</v>
      </c>
      <c r="E859" s="219">
        <v>34.641332392047232</v>
      </c>
      <c r="F859" s="229">
        <v>39.6</v>
      </c>
      <c r="G859" s="219">
        <v>36.799999999999997</v>
      </c>
      <c r="H859" s="219">
        <v>32.700000000000003</v>
      </c>
      <c r="I859" s="219">
        <v>36.4</v>
      </c>
      <c r="J859" s="219">
        <v>34.9</v>
      </c>
      <c r="K859" s="219">
        <v>35.1</v>
      </c>
      <c r="L859" s="219">
        <v>35.512372266663903</v>
      </c>
      <c r="M859" s="219">
        <v>37.200000000000003</v>
      </c>
      <c r="N859" s="219">
        <v>31.899999999999995</v>
      </c>
      <c r="O859" s="219">
        <v>34.5</v>
      </c>
      <c r="P859" s="219">
        <v>32</v>
      </c>
      <c r="Q859" s="219">
        <v>30.5</v>
      </c>
      <c r="R859" s="216"/>
      <c r="S859" s="217"/>
      <c r="T859" s="217"/>
      <c r="U859" s="217"/>
      <c r="V859" s="217"/>
      <c r="W859" s="217"/>
      <c r="X859" s="217"/>
      <c r="Y859" s="217"/>
      <c r="Z859" s="217"/>
      <c r="AA859" s="217"/>
      <c r="AB859" s="217"/>
      <c r="AC859" s="217"/>
      <c r="AD859" s="217"/>
      <c r="AE859" s="217"/>
      <c r="AF859" s="217"/>
      <c r="AG859" s="217"/>
      <c r="AH859" s="217"/>
      <c r="AI859" s="217"/>
      <c r="AJ859" s="217"/>
      <c r="AK859" s="217"/>
      <c r="AL859" s="217"/>
      <c r="AM859" s="217"/>
      <c r="AN859" s="217"/>
      <c r="AO859" s="217"/>
      <c r="AP859" s="217"/>
      <c r="AQ859" s="217"/>
      <c r="AR859" s="217"/>
      <c r="AS859" s="217"/>
      <c r="AT859" s="217"/>
      <c r="AU859" s="217"/>
      <c r="AV859" s="217"/>
      <c r="AW859" s="217"/>
      <c r="AX859" s="217"/>
      <c r="AY859" s="217"/>
      <c r="AZ859" s="217"/>
      <c r="BA859" s="217"/>
      <c r="BB859" s="217"/>
      <c r="BC859" s="217"/>
      <c r="BD859" s="217"/>
      <c r="BE859" s="217"/>
      <c r="BF859" s="217"/>
      <c r="BG859" s="217"/>
      <c r="BH859" s="217"/>
      <c r="BI859" s="217"/>
      <c r="BJ859" s="217"/>
      <c r="BK859" s="217"/>
      <c r="BL859" s="217"/>
      <c r="BM859" s="218">
        <v>17</v>
      </c>
    </row>
    <row r="860" spans="1:65">
      <c r="A860" s="30"/>
      <c r="B860" s="19">
        <v>1</v>
      </c>
      <c r="C860" s="9">
        <v>3</v>
      </c>
      <c r="D860" s="219">
        <v>32.551000000000002</v>
      </c>
      <c r="E860" s="219">
        <v>34.541511078638202</v>
      </c>
      <c r="F860" s="229">
        <v>43.6</v>
      </c>
      <c r="G860" s="219">
        <v>36.1</v>
      </c>
      <c r="H860" s="219">
        <v>32.5</v>
      </c>
      <c r="I860" s="219">
        <v>34.200000000000003</v>
      </c>
      <c r="J860" s="219">
        <v>35.299999999999997</v>
      </c>
      <c r="K860" s="219">
        <v>37.9</v>
      </c>
      <c r="L860" s="219">
        <v>34.8623467966287</v>
      </c>
      <c r="M860" s="219">
        <v>36.700000000000003</v>
      </c>
      <c r="N860" s="219">
        <v>31.4</v>
      </c>
      <c r="O860" s="219">
        <v>34.799999999999997</v>
      </c>
      <c r="P860" s="219">
        <v>32</v>
      </c>
      <c r="Q860" s="219">
        <v>30.800000000000004</v>
      </c>
      <c r="R860" s="216"/>
      <c r="S860" s="217"/>
      <c r="T860" s="217"/>
      <c r="U860" s="217"/>
      <c r="V860" s="217"/>
      <c r="W860" s="217"/>
      <c r="X860" s="217"/>
      <c r="Y860" s="217"/>
      <c r="Z860" s="217"/>
      <c r="AA860" s="217"/>
      <c r="AB860" s="217"/>
      <c r="AC860" s="217"/>
      <c r="AD860" s="217"/>
      <c r="AE860" s="217"/>
      <c r="AF860" s="217"/>
      <c r="AG860" s="217"/>
      <c r="AH860" s="217"/>
      <c r="AI860" s="217"/>
      <c r="AJ860" s="217"/>
      <c r="AK860" s="217"/>
      <c r="AL860" s="217"/>
      <c r="AM860" s="217"/>
      <c r="AN860" s="217"/>
      <c r="AO860" s="217"/>
      <c r="AP860" s="217"/>
      <c r="AQ860" s="217"/>
      <c r="AR860" s="217"/>
      <c r="AS860" s="217"/>
      <c r="AT860" s="217"/>
      <c r="AU860" s="217"/>
      <c r="AV860" s="217"/>
      <c r="AW860" s="217"/>
      <c r="AX860" s="217"/>
      <c r="AY860" s="217"/>
      <c r="AZ860" s="217"/>
      <c r="BA860" s="217"/>
      <c r="BB860" s="217"/>
      <c r="BC860" s="217"/>
      <c r="BD860" s="217"/>
      <c r="BE860" s="217"/>
      <c r="BF860" s="217"/>
      <c r="BG860" s="217"/>
      <c r="BH860" s="217"/>
      <c r="BI860" s="217"/>
      <c r="BJ860" s="217"/>
      <c r="BK860" s="217"/>
      <c r="BL860" s="217"/>
      <c r="BM860" s="218">
        <v>16</v>
      </c>
    </row>
    <row r="861" spans="1:65">
      <c r="A861" s="30"/>
      <c r="B861" s="19">
        <v>1</v>
      </c>
      <c r="C861" s="9">
        <v>4</v>
      </c>
      <c r="D861" s="219">
        <v>30.800000000000004</v>
      </c>
      <c r="E861" s="219">
        <v>33.770688926610987</v>
      </c>
      <c r="F861" s="229">
        <v>44.4</v>
      </c>
      <c r="G861" s="219">
        <v>35.700000000000003</v>
      </c>
      <c r="H861" s="219">
        <v>33.4</v>
      </c>
      <c r="I861" s="219">
        <v>35.4</v>
      </c>
      <c r="J861" s="219">
        <v>34.9</v>
      </c>
      <c r="K861" s="219">
        <v>35.4</v>
      </c>
      <c r="L861" s="219">
        <v>35.315018725299403</v>
      </c>
      <c r="M861" s="219">
        <v>36.4</v>
      </c>
      <c r="N861" s="219">
        <v>31.5</v>
      </c>
      <c r="O861" s="219">
        <v>34.299999999999997</v>
      </c>
      <c r="P861" s="219">
        <v>32</v>
      </c>
      <c r="Q861" s="219">
        <v>31.2</v>
      </c>
      <c r="R861" s="216"/>
      <c r="S861" s="217"/>
      <c r="T861" s="217"/>
      <c r="U861" s="217"/>
      <c r="V861" s="217"/>
      <c r="W861" s="217"/>
      <c r="X861" s="217"/>
      <c r="Y861" s="217"/>
      <c r="Z861" s="217"/>
      <c r="AA861" s="217"/>
      <c r="AB861" s="217"/>
      <c r="AC861" s="217"/>
      <c r="AD861" s="217"/>
      <c r="AE861" s="217"/>
      <c r="AF861" s="217"/>
      <c r="AG861" s="217"/>
      <c r="AH861" s="217"/>
      <c r="AI861" s="217"/>
      <c r="AJ861" s="217"/>
      <c r="AK861" s="217"/>
      <c r="AL861" s="217"/>
      <c r="AM861" s="217"/>
      <c r="AN861" s="217"/>
      <c r="AO861" s="217"/>
      <c r="AP861" s="217"/>
      <c r="AQ861" s="217"/>
      <c r="AR861" s="217"/>
      <c r="AS861" s="217"/>
      <c r="AT861" s="217"/>
      <c r="AU861" s="217"/>
      <c r="AV861" s="217"/>
      <c r="AW861" s="217"/>
      <c r="AX861" s="217"/>
      <c r="AY861" s="217"/>
      <c r="AZ861" s="217"/>
      <c r="BA861" s="217"/>
      <c r="BB861" s="217"/>
      <c r="BC861" s="217"/>
      <c r="BD861" s="217"/>
      <c r="BE861" s="217"/>
      <c r="BF861" s="217"/>
      <c r="BG861" s="217"/>
      <c r="BH861" s="217"/>
      <c r="BI861" s="217"/>
      <c r="BJ861" s="217"/>
      <c r="BK861" s="217"/>
      <c r="BL861" s="217"/>
      <c r="BM861" s="218">
        <v>34.161084260225806</v>
      </c>
    </row>
    <row r="862" spans="1:65">
      <c r="A862" s="30"/>
      <c r="B862" s="19">
        <v>1</v>
      </c>
      <c r="C862" s="9">
        <v>5</v>
      </c>
      <c r="D862" s="219">
        <v>33.863999999999997</v>
      </c>
      <c r="E862" s="219">
        <v>34.100188900472347</v>
      </c>
      <c r="F862" s="229">
        <v>44.7</v>
      </c>
      <c r="G862" s="219">
        <v>36.6</v>
      </c>
      <c r="H862" s="219">
        <v>32.9</v>
      </c>
      <c r="I862" s="219">
        <v>34.9</v>
      </c>
      <c r="J862" s="219">
        <v>35.6</v>
      </c>
      <c r="K862" s="219">
        <v>39.799999999999997</v>
      </c>
      <c r="L862" s="219">
        <v>34.3540455465374</v>
      </c>
      <c r="M862" s="219">
        <v>36.700000000000003</v>
      </c>
      <c r="N862" s="219">
        <v>30.4</v>
      </c>
      <c r="O862" s="219">
        <v>33.299999999999997</v>
      </c>
      <c r="P862" s="219">
        <v>32</v>
      </c>
      <c r="Q862" s="219">
        <v>30.2</v>
      </c>
      <c r="R862" s="216"/>
      <c r="S862" s="217"/>
      <c r="T862" s="217"/>
      <c r="U862" s="217"/>
      <c r="V862" s="217"/>
      <c r="W862" s="217"/>
      <c r="X862" s="217"/>
      <c r="Y862" s="217"/>
      <c r="Z862" s="217"/>
      <c r="AA862" s="217"/>
      <c r="AB862" s="217"/>
      <c r="AC862" s="217"/>
      <c r="AD862" s="217"/>
      <c r="AE862" s="217"/>
      <c r="AF862" s="217"/>
      <c r="AG862" s="217"/>
      <c r="AH862" s="217"/>
      <c r="AI862" s="217"/>
      <c r="AJ862" s="217"/>
      <c r="AK862" s="217"/>
      <c r="AL862" s="217"/>
      <c r="AM862" s="217"/>
      <c r="AN862" s="217"/>
      <c r="AO862" s="217"/>
      <c r="AP862" s="217"/>
      <c r="AQ862" s="217"/>
      <c r="AR862" s="217"/>
      <c r="AS862" s="217"/>
      <c r="AT862" s="217"/>
      <c r="AU862" s="217"/>
      <c r="AV862" s="217"/>
      <c r="AW862" s="217"/>
      <c r="AX862" s="217"/>
      <c r="AY862" s="217"/>
      <c r="AZ862" s="217"/>
      <c r="BA862" s="217"/>
      <c r="BB862" s="217"/>
      <c r="BC862" s="217"/>
      <c r="BD862" s="217"/>
      <c r="BE862" s="217"/>
      <c r="BF862" s="217"/>
      <c r="BG862" s="217"/>
      <c r="BH862" s="217"/>
      <c r="BI862" s="217"/>
      <c r="BJ862" s="217"/>
      <c r="BK862" s="217"/>
      <c r="BL862" s="217"/>
      <c r="BM862" s="218">
        <v>111</v>
      </c>
    </row>
    <row r="863" spans="1:65">
      <c r="A863" s="30"/>
      <c r="B863" s="19">
        <v>1</v>
      </c>
      <c r="C863" s="9">
        <v>6</v>
      </c>
      <c r="D863" s="219">
        <v>33.537999999999997</v>
      </c>
      <c r="E863" s="219">
        <v>34.531321156471627</v>
      </c>
      <c r="F863" s="229">
        <v>42.4</v>
      </c>
      <c r="G863" s="219">
        <v>36.1</v>
      </c>
      <c r="H863" s="219">
        <v>32.700000000000003</v>
      </c>
      <c r="I863" s="219">
        <v>34.299999999999997</v>
      </c>
      <c r="J863" s="219">
        <v>36.5</v>
      </c>
      <c r="K863" s="219">
        <v>35.299999999999997</v>
      </c>
      <c r="L863" s="219">
        <v>35.569649922695199</v>
      </c>
      <c r="M863" s="219">
        <v>36.9</v>
      </c>
      <c r="N863" s="219">
        <v>31.8</v>
      </c>
      <c r="O863" s="219">
        <v>34.1</v>
      </c>
      <c r="P863" s="219">
        <v>32</v>
      </c>
      <c r="Q863" s="219">
        <v>31.5</v>
      </c>
      <c r="R863" s="216"/>
      <c r="S863" s="217"/>
      <c r="T863" s="217"/>
      <c r="U863" s="217"/>
      <c r="V863" s="217"/>
      <c r="W863" s="217"/>
      <c r="X863" s="217"/>
      <c r="Y863" s="217"/>
      <c r="Z863" s="217"/>
      <c r="AA863" s="217"/>
      <c r="AB863" s="217"/>
      <c r="AC863" s="217"/>
      <c r="AD863" s="217"/>
      <c r="AE863" s="217"/>
      <c r="AF863" s="217"/>
      <c r="AG863" s="217"/>
      <c r="AH863" s="217"/>
      <c r="AI863" s="217"/>
      <c r="AJ863" s="217"/>
      <c r="AK863" s="217"/>
      <c r="AL863" s="217"/>
      <c r="AM863" s="217"/>
      <c r="AN863" s="217"/>
      <c r="AO863" s="217"/>
      <c r="AP863" s="217"/>
      <c r="AQ863" s="217"/>
      <c r="AR863" s="217"/>
      <c r="AS863" s="217"/>
      <c r="AT863" s="217"/>
      <c r="AU863" s="217"/>
      <c r="AV863" s="217"/>
      <c r="AW863" s="217"/>
      <c r="AX863" s="217"/>
      <c r="AY863" s="217"/>
      <c r="AZ863" s="217"/>
      <c r="BA863" s="217"/>
      <c r="BB863" s="217"/>
      <c r="BC863" s="217"/>
      <c r="BD863" s="217"/>
      <c r="BE863" s="217"/>
      <c r="BF863" s="217"/>
      <c r="BG863" s="217"/>
      <c r="BH863" s="217"/>
      <c r="BI863" s="217"/>
      <c r="BJ863" s="217"/>
      <c r="BK863" s="217"/>
      <c r="BL863" s="217"/>
      <c r="BM863" s="220"/>
    </row>
    <row r="864" spans="1:65">
      <c r="A864" s="30"/>
      <c r="B864" s="20" t="s">
        <v>260</v>
      </c>
      <c r="C864" s="12"/>
      <c r="D864" s="221">
        <v>33.007666666666665</v>
      </c>
      <c r="E864" s="221">
        <v>34.386086206037419</v>
      </c>
      <c r="F864" s="221">
        <v>42.733333333333327</v>
      </c>
      <c r="G864" s="221">
        <v>36.349999999999994</v>
      </c>
      <c r="H864" s="221">
        <v>32.733333333333341</v>
      </c>
      <c r="I864" s="221">
        <v>35.066666666666663</v>
      </c>
      <c r="J864" s="221">
        <v>35.333333333333329</v>
      </c>
      <c r="K864" s="221">
        <v>36.650000000000006</v>
      </c>
      <c r="L864" s="221">
        <v>35.333675843564649</v>
      </c>
      <c r="M864" s="221">
        <v>36.750000000000007</v>
      </c>
      <c r="N864" s="221">
        <v>31.283333333333335</v>
      </c>
      <c r="O864" s="221">
        <v>34.166666666666664</v>
      </c>
      <c r="P864" s="221">
        <v>32.166666666666664</v>
      </c>
      <c r="Q864" s="221">
        <v>30.866666666666671</v>
      </c>
      <c r="R864" s="216"/>
      <c r="S864" s="217"/>
      <c r="T864" s="217"/>
      <c r="U864" s="217"/>
      <c r="V864" s="217"/>
      <c r="W864" s="217"/>
      <c r="X864" s="217"/>
      <c r="Y864" s="217"/>
      <c r="Z864" s="217"/>
      <c r="AA864" s="217"/>
      <c r="AB864" s="217"/>
      <c r="AC864" s="217"/>
      <c r="AD864" s="217"/>
      <c r="AE864" s="217"/>
      <c r="AF864" s="217"/>
      <c r="AG864" s="217"/>
      <c r="AH864" s="217"/>
      <c r="AI864" s="217"/>
      <c r="AJ864" s="217"/>
      <c r="AK864" s="217"/>
      <c r="AL864" s="217"/>
      <c r="AM864" s="217"/>
      <c r="AN864" s="217"/>
      <c r="AO864" s="217"/>
      <c r="AP864" s="217"/>
      <c r="AQ864" s="217"/>
      <c r="AR864" s="217"/>
      <c r="AS864" s="217"/>
      <c r="AT864" s="217"/>
      <c r="AU864" s="217"/>
      <c r="AV864" s="217"/>
      <c r="AW864" s="217"/>
      <c r="AX864" s="217"/>
      <c r="AY864" s="217"/>
      <c r="AZ864" s="217"/>
      <c r="BA864" s="217"/>
      <c r="BB864" s="217"/>
      <c r="BC864" s="217"/>
      <c r="BD864" s="217"/>
      <c r="BE864" s="217"/>
      <c r="BF864" s="217"/>
      <c r="BG864" s="217"/>
      <c r="BH864" s="217"/>
      <c r="BI864" s="217"/>
      <c r="BJ864" s="217"/>
      <c r="BK864" s="217"/>
      <c r="BL864" s="217"/>
      <c r="BM864" s="220"/>
    </row>
    <row r="865" spans="1:65">
      <c r="A865" s="30"/>
      <c r="B865" s="3" t="s">
        <v>261</v>
      </c>
      <c r="C865" s="29"/>
      <c r="D865" s="219">
        <v>33.340999999999994</v>
      </c>
      <c r="E865" s="219">
        <v>34.536416117554914</v>
      </c>
      <c r="F865" s="219">
        <v>43</v>
      </c>
      <c r="G865" s="219">
        <v>36.35</v>
      </c>
      <c r="H865" s="219">
        <v>32.700000000000003</v>
      </c>
      <c r="I865" s="219">
        <v>35.049999999999997</v>
      </c>
      <c r="J865" s="219">
        <v>35.099999999999994</v>
      </c>
      <c r="K865" s="219">
        <v>35.9</v>
      </c>
      <c r="L865" s="219">
        <v>35.413695495981656</v>
      </c>
      <c r="M865" s="219">
        <v>36.700000000000003</v>
      </c>
      <c r="N865" s="219">
        <v>31.45</v>
      </c>
      <c r="O865" s="219">
        <v>34.200000000000003</v>
      </c>
      <c r="P865" s="219">
        <v>32</v>
      </c>
      <c r="Q865" s="219">
        <v>30.900000000000002</v>
      </c>
      <c r="R865" s="216"/>
      <c r="S865" s="217"/>
      <c r="T865" s="217"/>
      <c r="U865" s="217"/>
      <c r="V865" s="217"/>
      <c r="W865" s="217"/>
      <c r="X865" s="217"/>
      <c r="Y865" s="217"/>
      <c r="Z865" s="217"/>
      <c r="AA865" s="217"/>
      <c r="AB865" s="217"/>
      <c r="AC865" s="217"/>
      <c r="AD865" s="217"/>
      <c r="AE865" s="217"/>
      <c r="AF865" s="217"/>
      <c r="AG865" s="217"/>
      <c r="AH865" s="217"/>
      <c r="AI865" s="217"/>
      <c r="AJ865" s="217"/>
      <c r="AK865" s="217"/>
      <c r="AL865" s="217"/>
      <c r="AM865" s="217"/>
      <c r="AN865" s="217"/>
      <c r="AO865" s="217"/>
      <c r="AP865" s="217"/>
      <c r="AQ865" s="217"/>
      <c r="AR865" s="217"/>
      <c r="AS865" s="217"/>
      <c r="AT865" s="217"/>
      <c r="AU865" s="217"/>
      <c r="AV865" s="217"/>
      <c r="AW865" s="217"/>
      <c r="AX865" s="217"/>
      <c r="AY865" s="217"/>
      <c r="AZ865" s="217"/>
      <c r="BA865" s="217"/>
      <c r="BB865" s="217"/>
      <c r="BC865" s="217"/>
      <c r="BD865" s="217"/>
      <c r="BE865" s="217"/>
      <c r="BF865" s="217"/>
      <c r="BG865" s="217"/>
      <c r="BH865" s="217"/>
      <c r="BI865" s="217"/>
      <c r="BJ865" s="217"/>
      <c r="BK865" s="217"/>
      <c r="BL865" s="217"/>
      <c r="BM865" s="220"/>
    </row>
    <row r="866" spans="1:65">
      <c r="A866" s="30"/>
      <c r="B866" s="3" t="s">
        <v>262</v>
      </c>
      <c r="C866" s="29"/>
      <c r="D866" s="24">
        <v>1.2180414880728248</v>
      </c>
      <c r="E866" s="24">
        <v>0.37152255559319375</v>
      </c>
      <c r="F866" s="24">
        <v>1.9179850538173298</v>
      </c>
      <c r="G866" s="24">
        <v>0.45055521304275031</v>
      </c>
      <c r="H866" s="24">
        <v>0.40331955899344318</v>
      </c>
      <c r="I866" s="24">
        <v>0.80911474258393401</v>
      </c>
      <c r="J866" s="24">
        <v>0.64704456312271719</v>
      </c>
      <c r="K866" s="24">
        <v>1.8619881847100956</v>
      </c>
      <c r="L866" s="24">
        <v>0.69031903255938953</v>
      </c>
      <c r="M866" s="24">
        <v>0.27386127875258381</v>
      </c>
      <c r="N866" s="24">
        <v>0.60470378423379012</v>
      </c>
      <c r="O866" s="24">
        <v>0.51251016250086867</v>
      </c>
      <c r="P866" s="24">
        <v>0.40824829046386302</v>
      </c>
      <c r="Q866" s="24">
        <v>0.47187568984497036</v>
      </c>
      <c r="R866" s="15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86</v>
      </c>
      <c r="C867" s="29"/>
      <c r="D867" s="13">
        <v>3.6901774983776239E-2</v>
      </c>
      <c r="E867" s="13">
        <v>1.0804444372269467E-2</v>
      </c>
      <c r="F867" s="13">
        <v>4.4882645565148128E-2</v>
      </c>
      <c r="G867" s="13">
        <v>1.2394916452345264E-2</v>
      </c>
      <c r="H867" s="13">
        <v>1.2321371456011499E-2</v>
      </c>
      <c r="I867" s="13">
        <v>2.3073614332241466E-2</v>
      </c>
      <c r="J867" s="13">
        <v>1.8312581975171244E-2</v>
      </c>
      <c r="K867" s="13">
        <v>5.0804588941612425E-2</v>
      </c>
      <c r="L867" s="13">
        <v>1.9537141723258263E-2</v>
      </c>
      <c r="M867" s="13">
        <v>7.4520075851043201E-3</v>
      </c>
      <c r="N867" s="13">
        <v>1.932990253277965E-2</v>
      </c>
      <c r="O867" s="13">
        <v>1.5000297439049817E-2</v>
      </c>
      <c r="P867" s="13">
        <v>1.2691656698358436E-2</v>
      </c>
      <c r="Q867" s="13">
        <v>1.5287549347029276E-2</v>
      </c>
      <c r="R867" s="15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263</v>
      </c>
      <c r="C868" s="29"/>
      <c r="D868" s="13">
        <v>-3.3764080342791658E-2</v>
      </c>
      <c r="E868" s="13">
        <v>6.5864989558772624E-3</v>
      </c>
      <c r="F868" s="13">
        <v>0.25093609464522482</v>
      </c>
      <c r="G868" s="13">
        <v>6.4076295796113625E-2</v>
      </c>
      <c r="H868" s="13">
        <v>-4.1794660731972577E-2</v>
      </c>
      <c r="I868" s="13">
        <v>2.6509182189373259E-2</v>
      </c>
      <c r="J868" s="13">
        <v>3.4315335666098568E-2</v>
      </c>
      <c r="K868" s="13">
        <v>7.2858218457429791E-2</v>
      </c>
      <c r="L868" s="13">
        <v>3.4325361993972292E-2</v>
      </c>
      <c r="M868" s="13">
        <v>7.578552601120192E-2</v>
      </c>
      <c r="N868" s="13">
        <v>-8.4240620261666344E-2</v>
      </c>
      <c r="O868" s="13">
        <v>1.6341420542542728E-4</v>
      </c>
      <c r="P868" s="13">
        <v>-5.8382736870014051E-2</v>
      </c>
      <c r="Q868" s="13">
        <v>-9.6437735069049513E-2</v>
      </c>
      <c r="R868" s="15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264</v>
      </c>
      <c r="C869" s="47"/>
      <c r="D869" s="45">
        <v>0.64</v>
      </c>
      <c r="E869" s="45">
        <v>0.13</v>
      </c>
      <c r="F869" s="45">
        <v>2.96</v>
      </c>
      <c r="G869" s="45">
        <v>0.6</v>
      </c>
      <c r="H869" s="45">
        <v>0.74</v>
      </c>
      <c r="I869" s="45">
        <v>0.13</v>
      </c>
      <c r="J869" s="45">
        <v>0.22</v>
      </c>
      <c r="K869" s="45">
        <v>0.71</v>
      </c>
      <c r="L869" s="45">
        <v>0.22</v>
      </c>
      <c r="M869" s="45">
        <v>0.75</v>
      </c>
      <c r="N869" s="45">
        <v>1.27</v>
      </c>
      <c r="O869" s="45">
        <v>0.21</v>
      </c>
      <c r="P869" s="45">
        <v>0.95</v>
      </c>
      <c r="Q869" s="45">
        <v>1.43</v>
      </c>
      <c r="R869" s="15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BM870" s="55"/>
    </row>
    <row r="871" spans="1:65" ht="15">
      <c r="B871" s="8" t="s">
        <v>647</v>
      </c>
      <c r="BM871" s="28" t="s">
        <v>67</v>
      </c>
    </row>
    <row r="872" spans="1:65" ht="15">
      <c r="A872" s="25" t="s">
        <v>21</v>
      </c>
      <c r="B872" s="18" t="s">
        <v>112</v>
      </c>
      <c r="C872" s="15" t="s">
        <v>113</v>
      </c>
      <c r="D872" s="16" t="s">
        <v>227</v>
      </c>
      <c r="E872" s="17" t="s">
        <v>227</v>
      </c>
      <c r="F872" s="17" t="s">
        <v>227</v>
      </c>
      <c r="G872" s="17" t="s">
        <v>227</v>
      </c>
      <c r="H872" s="17" t="s">
        <v>227</v>
      </c>
      <c r="I872" s="17" t="s">
        <v>227</v>
      </c>
      <c r="J872" s="17" t="s">
        <v>227</v>
      </c>
      <c r="K872" s="17" t="s">
        <v>227</v>
      </c>
      <c r="L872" s="17" t="s">
        <v>227</v>
      </c>
      <c r="M872" s="17" t="s">
        <v>227</v>
      </c>
      <c r="N872" s="17" t="s">
        <v>227</v>
      </c>
      <c r="O872" s="17" t="s">
        <v>227</v>
      </c>
      <c r="P872" s="17" t="s">
        <v>227</v>
      </c>
      <c r="Q872" s="15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</v>
      </c>
    </row>
    <row r="873" spans="1:65">
      <c r="A873" s="30"/>
      <c r="B873" s="19" t="s">
        <v>228</v>
      </c>
      <c r="C873" s="9" t="s">
        <v>228</v>
      </c>
      <c r="D873" s="151" t="s">
        <v>233</v>
      </c>
      <c r="E873" s="152" t="s">
        <v>234</v>
      </c>
      <c r="F873" s="152" t="s">
        <v>237</v>
      </c>
      <c r="G873" s="152" t="s">
        <v>238</v>
      </c>
      <c r="H873" s="152" t="s">
        <v>239</v>
      </c>
      <c r="I873" s="152" t="s">
        <v>240</v>
      </c>
      <c r="J873" s="152" t="s">
        <v>280</v>
      </c>
      <c r="K873" s="152" t="s">
        <v>243</v>
      </c>
      <c r="L873" s="152" t="s">
        <v>244</v>
      </c>
      <c r="M873" s="152" t="s">
        <v>245</v>
      </c>
      <c r="N873" s="152" t="s">
        <v>248</v>
      </c>
      <c r="O873" s="152" t="s">
        <v>250</v>
      </c>
      <c r="P873" s="152" t="s">
        <v>251</v>
      </c>
      <c r="Q873" s="15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 t="s">
        <v>3</v>
      </c>
    </row>
    <row r="874" spans="1:65">
      <c r="A874" s="30"/>
      <c r="B874" s="19"/>
      <c r="C874" s="9"/>
      <c r="D874" s="10" t="s">
        <v>281</v>
      </c>
      <c r="E874" s="11" t="s">
        <v>321</v>
      </c>
      <c r="F874" s="11" t="s">
        <v>281</v>
      </c>
      <c r="G874" s="11" t="s">
        <v>281</v>
      </c>
      <c r="H874" s="11" t="s">
        <v>281</v>
      </c>
      <c r="I874" s="11" t="s">
        <v>281</v>
      </c>
      <c r="J874" s="11" t="s">
        <v>281</v>
      </c>
      <c r="K874" s="11" t="s">
        <v>281</v>
      </c>
      <c r="L874" s="11" t="s">
        <v>321</v>
      </c>
      <c r="M874" s="11" t="s">
        <v>321</v>
      </c>
      <c r="N874" s="11" t="s">
        <v>281</v>
      </c>
      <c r="O874" s="11" t="s">
        <v>321</v>
      </c>
      <c r="P874" s="11" t="s">
        <v>321</v>
      </c>
      <c r="Q874" s="15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3</v>
      </c>
    </row>
    <row r="875" spans="1:65">
      <c r="A875" s="30"/>
      <c r="B875" s="19"/>
      <c r="C875" s="9"/>
      <c r="D875" s="26" t="s">
        <v>323</v>
      </c>
      <c r="E875" s="26" t="s">
        <v>324</v>
      </c>
      <c r="F875" s="26" t="s">
        <v>324</v>
      </c>
      <c r="G875" s="26" t="s">
        <v>324</v>
      </c>
      <c r="H875" s="26" t="s">
        <v>324</v>
      </c>
      <c r="I875" s="26" t="s">
        <v>324</v>
      </c>
      <c r="J875" s="26" t="s">
        <v>118</v>
      </c>
      <c r="K875" s="26" t="s">
        <v>325</v>
      </c>
      <c r="L875" s="26" t="s">
        <v>325</v>
      </c>
      <c r="M875" s="26" t="s">
        <v>305</v>
      </c>
      <c r="N875" s="26" t="s">
        <v>325</v>
      </c>
      <c r="O875" s="26" t="s">
        <v>305</v>
      </c>
      <c r="P875" s="26" t="s">
        <v>324</v>
      </c>
      <c r="Q875" s="15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3</v>
      </c>
    </row>
    <row r="876" spans="1:65">
      <c r="A876" s="30"/>
      <c r="B876" s="18">
        <v>1</v>
      </c>
      <c r="C876" s="14">
        <v>1</v>
      </c>
      <c r="D876" s="212" t="s">
        <v>108</v>
      </c>
      <c r="E876" s="222" t="s">
        <v>310</v>
      </c>
      <c r="F876" s="212" t="s">
        <v>108</v>
      </c>
      <c r="G876" s="212" t="s">
        <v>108</v>
      </c>
      <c r="H876" s="212" t="s">
        <v>108</v>
      </c>
      <c r="I876" s="212" t="s">
        <v>108</v>
      </c>
      <c r="J876" s="212" t="s">
        <v>108</v>
      </c>
      <c r="K876" s="222">
        <v>1.1140925963845E-2</v>
      </c>
      <c r="L876" s="222" t="s">
        <v>310</v>
      </c>
      <c r="M876" s="222" t="s">
        <v>310</v>
      </c>
      <c r="N876" s="222">
        <v>1</v>
      </c>
      <c r="O876" s="222" t="s">
        <v>107</v>
      </c>
      <c r="P876" s="212" t="s">
        <v>108</v>
      </c>
      <c r="Q876" s="203"/>
      <c r="R876" s="204"/>
      <c r="S876" s="204"/>
      <c r="T876" s="204"/>
      <c r="U876" s="204"/>
      <c r="V876" s="204"/>
      <c r="W876" s="204"/>
      <c r="X876" s="204"/>
      <c r="Y876" s="204"/>
      <c r="Z876" s="204"/>
      <c r="AA876" s="204"/>
      <c r="AB876" s="204"/>
      <c r="AC876" s="204"/>
      <c r="AD876" s="204"/>
      <c r="AE876" s="204"/>
      <c r="AF876" s="204"/>
      <c r="AG876" s="204"/>
      <c r="AH876" s="204"/>
      <c r="AI876" s="204"/>
      <c r="AJ876" s="204"/>
      <c r="AK876" s="204"/>
      <c r="AL876" s="204"/>
      <c r="AM876" s="204"/>
      <c r="AN876" s="204"/>
      <c r="AO876" s="204"/>
      <c r="AP876" s="204"/>
      <c r="AQ876" s="204"/>
      <c r="AR876" s="204"/>
      <c r="AS876" s="204"/>
      <c r="AT876" s="204"/>
      <c r="AU876" s="204"/>
      <c r="AV876" s="204"/>
      <c r="AW876" s="204"/>
      <c r="AX876" s="204"/>
      <c r="AY876" s="204"/>
      <c r="AZ876" s="204"/>
      <c r="BA876" s="204"/>
      <c r="BB876" s="204"/>
      <c r="BC876" s="204"/>
      <c r="BD876" s="204"/>
      <c r="BE876" s="204"/>
      <c r="BF876" s="204"/>
      <c r="BG876" s="204"/>
      <c r="BH876" s="204"/>
      <c r="BI876" s="204"/>
      <c r="BJ876" s="204"/>
      <c r="BK876" s="204"/>
      <c r="BL876" s="204"/>
      <c r="BM876" s="213">
        <v>1</v>
      </c>
    </row>
    <row r="877" spans="1:65">
      <c r="A877" s="30"/>
      <c r="B877" s="19">
        <v>1</v>
      </c>
      <c r="C877" s="9">
        <v>2</v>
      </c>
      <c r="D877" s="24" t="s">
        <v>108</v>
      </c>
      <c r="E877" s="223" t="s">
        <v>310</v>
      </c>
      <c r="F877" s="24" t="s">
        <v>108</v>
      </c>
      <c r="G877" s="24" t="s">
        <v>108</v>
      </c>
      <c r="H877" s="24" t="s">
        <v>108</v>
      </c>
      <c r="I877" s="24" t="s">
        <v>108</v>
      </c>
      <c r="J877" s="24" t="s">
        <v>108</v>
      </c>
      <c r="K877" s="223">
        <v>1.01554325444051E-2</v>
      </c>
      <c r="L877" s="223" t="s">
        <v>310</v>
      </c>
      <c r="M877" s="223" t="s">
        <v>310</v>
      </c>
      <c r="N877" s="223">
        <v>1</v>
      </c>
      <c r="O877" s="223" t="s">
        <v>107</v>
      </c>
      <c r="P877" s="24" t="s">
        <v>108</v>
      </c>
      <c r="Q877" s="203"/>
      <c r="R877" s="204"/>
      <c r="S877" s="204"/>
      <c r="T877" s="204"/>
      <c r="U877" s="204"/>
      <c r="V877" s="204"/>
      <c r="W877" s="204"/>
      <c r="X877" s="204"/>
      <c r="Y877" s="204"/>
      <c r="Z877" s="204"/>
      <c r="AA877" s="204"/>
      <c r="AB877" s="204"/>
      <c r="AC877" s="204"/>
      <c r="AD877" s="204"/>
      <c r="AE877" s="204"/>
      <c r="AF877" s="204"/>
      <c r="AG877" s="204"/>
      <c r="AH877" s="204"/>
      <c r="AI877" s="204"/>
      <c r="AJ877" s="204"/>
      <c r="AK877" s="204"/>
      <c r="AL877" s="204"/>
      <c r="AM877" s="204"/>
      <c r="AN877" s="204"/>
      <c r="AO877" s="204"/>
      <c r="AP877" s="204"/>
      <c r="AQ877" s="204"/>
      <c r="AR877" s="204"/>
      <c r="AS877" s="204"/>
      <c r="AT877" s="204"/>
      <c r="AU877" s="204"/>
      <c r="AV877" s="204"/>
      <c r="AW877" s="204"/>
      <c r="AX877" s="204"/>
      <c r="AY877" s="204"/>
      <c r="AZ877" s="204"/>
      <c r="BA877" s="204"/>
      <c r="BB877" s="204"/>
      <c r="BC877" s="204"/>
      <c r="BD877" s="204"/>
      <c r="BE877" s="204"/>
      <c r="BF877" s="204"/>
      <c r="BG877" s="204"/>
      <c r="BH877" s="204"/>
      <c r="BI877" s="204"/>
      <c r="BJ877" s="204"/>
      <c r="BK877" s="204"/>
      <c r="BL877" s="204"/>
      <c r="BM877" s="213">
        <v>18</v>
      </c>
    </row>
    <row r="878" spans="1:65">
      <c r="A878" s="30"/>
      <c r="B878" s="19">
        <v>1</v>
      </c>
      <c r="C878" s="9">
        <v>3</v>
      </c>
      <c r="D878" s="24" t="s">
        <v>108</v>
      </c>
      <c r="E878" s="223" t="s">
        <v>310</v>
      </c>
      <c r="F878" s="24" t="s">
        <v>108</v>
      </c>
      <c r="G878" s="24" t="s">
        <v>108</v>
      </c>
      <c r="H878" s="24" t="s">
        <v>108</v>
      </c>
      <c r="I878" s="24" t="s">
        <v>108</v>
      </c>
      <c r="J878" s="24" t="s">
        <v>108</v>
      </c>
      <c r="K878" s="223">
        <v>1.0556386494311501E-2</v>
      </c>
      <c r="L878" s="223" t="s">
        <v>310</v>
      </c>
      <c r="M878" s="223" t="s">
        <v>310</v>
      </c>
      <c r="N878" s="223">
        <v>1</v>
      </c>
      <c r="O878" s="223" t="s">
        <v>107</v>
      </c>
      <c r="P878" s="24" t="s">
        <v>108</v>
      </c>
      <c r="Q878" s="203"/>
      <c r="R878" s="204"/>
      <c r="S878" s="204"/>
      <c r="T878" s="204"/>
      <c r="U878" s="204"/>
      <c r="V878" s="204"/>
      <c r="W878" s="204"/>
      <c r="X878" s="204"/>
      <c r="Y878" s="204"/>
      <c r="Z878" s="204"/>
      <c r="AA878" s="204"/>
      <c r="AB878" s="204"/>
      <c r="AC878" s="204"/>
      <c r="AD878" s="204"/>
      <c r="AE878" s="204"/>
      <c r="AF878" s="204"/>
      <c r="AG878" s="204"/>
      <c r="AH878" s="204"/>
      <c r="AI878" s="204"/>
      <c r="AJ878" s="204"/>
      <c r="AK878" s="204"/>
      <c r="AL878" s="204"/>
      <c r="AM878" s="204"/>
      <c r="AN878" s="204"/>
      <c r="AO878" s="204"/>
      <c r="AP878" s="204"/>
      <c r="AQ878" s="204"/>
      <c r="AR878" s="204"/>
      <c r="AS878" s="204"/>
      <c r="AT878" s="204"/>
      <c r="AU878" s="204"/>
      <c r="AV878" s="204"/>
      <c r="AW878" s="204"/>
      <c r="AX878" s="204"/>
      <c r="AY878" s="204"/>
      <c r="AZ878" s="204"/>
      <c r="BA878" s="204"/>
      <c r="BB878" s="204"/>
      <c r="BC878" s="204"/>
      <c r="BD878" s="204"/>
      <c r="BE878" s="204"/>
      <c r="BF878" s="204"/>
      <c r="BG878" s="204"/>
      <c r="BH878" s="204"/>
      <c r="BI878" s="204"/>
      <c r="BJ878" s="204"/>
      <c r="BK878" s="204"/>
      <c r="BL878" s="204"/>
      <c r="BM878" s="213">
        <v>16</v>
      </c>
    </row>
    <row r="879" spans="1:65">
      <c r="A879" s="30"/>
      <c r="B879" s="19">
        <v>1</v>
      </c>
      <c r="C879" s="9">
        <v>4</v>
      </c>
      <c r="D879" s="24" t="s">
        <v>108</v>
      </c>
      <c r="E879" s="223" t="s">
        <v>310</v>
      </c>
      <c r="F879" s="24" t="s">
        <v>108</v>
      </c>
      <c r="G879" s="24" t="s">
        <v>108</v>
      </c>
      <c r="H879" s="225">
        <v>0.01</v>
      </c>
      <c r="I879" s="24" t="s">
        <v>108</v>
      </c>
      <c r="J879" s="24" t="s">
        <v>108</v>
      </c>
      <c r="K879" s="223">
        <v>9.6916797052303202E-3</v>
      </c>
      <c r="L879" s="223" t="s">
        <v>310</v>
      </c>
      <c r="M879" s="223" t="s">
        <v>310</v>
      </c>
      <c r="N879" s="223">
        <v>1</v>
      </c>
      <c r="O879" s="223" t="s">
        <v>107</v>
      </c>
      <c r="P879" s="24" t="s">
        <v>108</v>
      </c>
      <c r="Q879" s="203"/>
      <c r="R879" s="204"/>
      <c r="S879" s="204"/>
      <c r="T879" s="204"/>
      <c r="U879" s="204"/>
      <c r="V879" s="204"/>
      <c r="W879" s="204"/>
      <c r="X879" s="204"/>
      <c r="Y879" s="204"/>
      <c r="Z879" s="204"/>
      <c r="AA879" s="204"/>
      <c r="AB879" s="204"/>
      <c r="AC879" s="204"/>
      <c r="AD879" s="204"/>
      <c r="AE879" s="204"/>
      <c r="AF879" s="204"/>
      <c r="AG879" s="204"/>
      <c r="AH879" s="204"/>
      <c r="AI879" s="204"/>
      <c r="AJ879" s="204"/>
      <c r="AK879" s="204"/>
      <c r="AL879" s="204"/>
      <c r="AM879" s="204"/>
      <c r="AN879" s="204"/>
      <c r="AO879" s="204"/>
      <c r="AP879" s="204"/>
      <c r="AQ879" s="204"/>
      <c r="AR879" s="204"/>
      <c r="AS879" s="204"/>
      <c r="AT879" s="204"/>
      <c r="AU879" s="204"/>
      <c r="AV879" s="204"/>
      <c r="AW879" s="204"/>
      <c r="AX879" s="204"/>
      <c r="AY879" s="204"/>
      <c r="AZ879" s="204"/>
      <c r="BA879" s="204"/>
      <c r="BB879" s="204"/>
      <c r="BC879" s="204"/>
      <c r="BD879" s="204"/>
      <c r="BE879" s="204"/>
      <c r="BF879" s="204"/>
      <c r="BG879" s="204"/>
      <c r="BH879" s="204"/>
      <c r="BI879" s="204"/>
      <c r="BJ879" s="204"/>
      <c r="BK879" s="204"/>
      <c r="BL879" s="204"/>
      <c r="BM879" s="213" t="s">
        <v>108</v>
      </c>
    </row>
    <row r="880" spans="1:65">
      <c r="A880" s="30"/>
      <c r="B880" s="19">
        <v>1</v>
      </c>
      <c r="C880" s="9">
        <v>5</v>
      </c>
      <c r="D880" s="24" t="s">
        <v>108</v>
      </c>
      <c r="E880" s="223" t="s">
        <v>310</v>
      </c>
      <c r="F880" s="24" t="s">
        <v>108</v>
      </c>
      <c r="G880" s="24" t="s">
        <v>108</v>
      </c>
      <c r="H880" s="24" t="s">
        <v>108</v>
      </c>
      <c r="I880" s="24" t="s">
        <v>108</v>
      </c>
      <c r="J880" s="24" t="s">
        <v>108</v>
      </c>
      <c r="K880" s="225">
        <v>1.46437983697973E-2</v>
      </c>
      <c r="L880" s="223" t="s">
        <v>310</v>
      </c>
      <c r="M880" s="223" t="s">
        <v>310</v>
      </c>
      <c r="N880" s="223">
        <v>1</v>
      </c>
      <c r="O880" s="223" t="s">
        <v>107</v>
      </c>
      <c r="P880" s="24" t="s">
        <v>108</v>
      </c>
      <c r="Q880" s="203"/>
      <c r="R880" s="204"/>
      <c r="S880" s="204"/>
      <c r="T880" s="204"/>
      <c r="U880" s="204"/>
      <c r="V880" s="204"/>
      <c r="W880" s="204"/>
      <c r="X880" s="204"/>
      <c r="Y880" s="204"/>
      <c r="Z880" s="204"/>
      <c r="AA880" s="204"/>
      <c r="AB880" s="204"/>
      <c r="AC880" s="204"/>
      <c r="AD880" s="204"/>
      <c r="AE880" s="204"/>
      <c r="AF880" s="204"/>
      <c r="AG880" s="204"/>
      <c r="AH880" s="204"/>
      <c r="AI880" s="204"/>
      <c r="AJ880" s="204"/>
      <c r="AK880" s="204"/>
      <c r="AL880" s="204"/>
      <c r="AM880" s="204"/>
      <c r="AN880" s="204"/>
      <c r="AO880" s="204"/>
      <c r="AP880" s="204"/>
      <c r="AQ880" s="204"/>
      <c r="AR880" s="204"/>
      <c r="AS880" s="204"/>
      <c r="AT880" s="204"/>
      <c r="AU880" s="204"/>
      <c r="AV880" s="204"/>
      <c r="AW880" s="204"/>
      <c r="AX880" s="204"/>
      <c r="AY880" s="204"/>
      <c r="AZ880" s="204"/>
      <c r="BA880" s="204"/>
      <c r="BB880" s="204"/>
      <c r="BC880" s="204"/>
      <c r="BD880" s="204"/>
      <c r="BE880" s="204"/>
      <c r="BF880" s="204"/>
      <c r="BG880" s="204"/>
      <c r="BH880" s="204"/>
      <c r="BI880" s="204"/>
      <c r="BJ880" s="204"/>
      <c r="BK880" s="204"/>
      <c r="BL880" s="204"/>
      <c r="BM880" s="213">
        <v>112</v>
      </c>
    </row>
    <row r="881" spans="1:65">
      <c r="A881" s="30"/>
      <c r="B881" s="19">
        <v>1</v>
      </c>
      <c r="C881" s="9">
        <v>6</v>
      </c>
      <c r="D881" s="24" t="s">
        <v>108</v>
      </c>
      <c r="E881" s="223" t="s">
        <v>310</v>
      </c>
      <c r="F881" s="225">
        <v>0.01</v>
      </c>
      <c r="G881" s="24" t="s">
        <v>108</v>
      </c>
      <c r="H881" s="24" t="s">
        <v>108</v>
      </c>
      <c r="I881" s="24" t="s">
        <v>108</v>
      </c>
      <c r="J881" s="24" t="s">
        <v>108</v>
      </c>
      <c r="K881" s="223">
        <v>1.0370520540203401E-2</v>
      </c>
      <c r="L881" s="223" t="s">
        <v>310</v>
      </c>
      <c r="M881" s="223" t="s">
        <v>310</v>
      </c>
      <c r="N881" s="223">
        <v>1</v>
      </c>
      <c r="O881" s="223" t="s">
        <v>107</v>
      </c>
      <c r="P881" s="24" t="s">
        <v>108</v>
      </c>
      <c r="Q881" s="203"/>
      <c r="R881" s="204"/>
      <c r="S881" s="204"/>
      <c r="T881" s="204"/>
      <c r="U881" s="204"/>
      <c r="V881" s="204"/>
      <c r="W881" s="204"/>
      <c r="X881" s="204"/>
      <c r="Y881" s="204"/>
      <c r="Z881" s="204"/>
      <c r="AA881" s="204"/>
      <c r="AB881" s="204"/>
      <c r="AC881" s="204"/>
      <c r="AD881" s="204"/>
      <c r="AE881" s="204"/>
      <c r="AF881" s="204"/>
      <c r="AG881" s="204"/>
      <c r="AH881" s="204"/>
      <c r="AI881" s="204"/>
      <c r="AJ881" s="204"/>
      <c r="AK881" s="204"/>
      <c r="AL881" s="204"/>
      <c r="AM881" s="204"/>
      <c r="AN881" s="204"/>
      <c r="AO881" s="204"/>
      <c r="AP881" s="204"/>
      <c r="AQ881" s="204"/>
      <c r="AR881" s="204"/>
      <c r="AS881" s="204"/>
      <c r="AT881" s="204"/>
      <c r="AU881" s="204"/>
      <c r="AV881" s="204"/>
      <c r="AW881" s="204"/>
      <c r="AX881" s="204"/>
      <c r="AY881" s="204"/>
      <c r="AZ881" s="204"/>
      <c r="BA881" s="204"/>
      <c r="BB881" s="204"/>
      <c r="BC881" s="204"/>
      <c r="BD881" s="204"/>
      <c r="BE881" s="204"/>
      <c r="BF881" s="204"/>
      <c r="BG881" s="204"/>
      <c r="BH881" s="204"/>
      <c r="BI881" s="204"/>
      <c r="BJ881" s="204"/>
      <c r="BK881" s="204"/>
      <c r="BL881" s="204"/>
      <c r="BM881" s="56"/>
    </row>
    <row r="882" spans="1:65">
      <c r="A882" s="30"/>
      <c r="B882" s="20" t="s">
        <v>260</v>
      </c>
      <c r="C882" s="12"/>
      <c r="D882" s="214" t="s">
        <v>661</v>
      </c>
      <c r="E882" s="214" t="s">
        <v>661</v>
      </c>
      <c r="F882" s="214">
        <v>0.01</v>
      </c>
      <c r="G882" s="214" t="s">
        <v>661</v>
      </c>
      <c r="H882" s="214">
        <v>0.01</v>
      </c>
      <c r="I882" s="214" t="s">
        <v>661</v>
      </c>
      <c r="J882" s="214" t="s">
        <v>661</v>
      </c>
      <c r="K882" s="214">
        <v>1.1093123936298771E-2</v>
      </c>
      <c r="L882" s="214" t="s">
        <v>661</v>
      </c>
      <c r="M882" s="214" t="s">
        <v>661</v>
      </c>
      <c r="N882" s="214">
        <v>1</v>
      </c>
      <c r="O882" s="214" t="s">
        <v>661</v>
      </c>
      <c r="P882" s="214" t="s">
        <v>661</v>
      </c>
      <c r="Q882" s="203"/>
      <c r="R882" s="204"/>
      <c r="S882" s="204"/>
      <c r="T882" s="204"/>
      <c r="U882" s="204"/>
      <c r="V882" s="204"/>
      <c r="W882" s="204"/>
      <c r="X882" s="204"/>
      <c r="Y882" s="204"/>
      <c r="Z882" s="204"/>
      <c r="AA882" s="204"/>
      <c r="AB882" s="204"/>
      <c r="AC882" s="204"/>
      <c r="AD882" s="204"/>
      <c r="AE882" s="204"/>
      <c r="AF882" s="204"/>
      <c r="AG882" s="204"/>
      <c r="AH882" s="204"/>
      <c r="AI882" s="204"/>
      <c r="AJ882" s="204"/>
      <c r="AK882" s="204"/>
      <c r="AL882" s="204"/>
      <c r="AM882" s="204"/>
      <c r="AN882" s="204"/>
      <c r="AO882" s="204"/>
      <c r="AP882" s="204"/>
      <c r="AQ882" s="204"/>
      <c r="AR882" s="204"/>
      <c r="AS882" s="204"/>
      <c r="AT882" s="204"/>
      <c r="AU882" s="204"/>
      <c r="AV882" s="204"/>
      <c r="AW882" s="204"/>
      <c r="AX882" s="204"/>
      <c r="AY882" s="204"/>
      <c r="AZ882" s="204"/>
      <c r="BA882" s="204"/>
      <c r="BB882" s="204"/>
      <c r="BC882" s="204"/>
      <c r="BD882" s="204"/>
      <c r="BE882" s="204"/>
      <c r="BF882" s="204"/>
      <c r="BG882" s="204"/>
      <c r="BH882" s="204"/>
      <c r="BI882" s="204"/>
      <c r="BJ882" s="204"/>
      <c r="BK882" s="204"/>
      <c r="BL882" s="204"/>
      <c r="BM882" s="56"/>
    </row>
    <row r="883" spans="1:65">
      <c r="A883" s="30"/>
      <c r="B883" s="3" t="s">
        <v>261</v>
      </c>
      <c r="C883" s="29"/>
      <c r="D883" s="24" t="s">
        <v>661</v>
      </c>
      <c r="E883" s="24" t="s">
        <v>661</v>
      </c>
      <c r="F883" s="24">
        <v>0.01</v>
      </c>
      <c r="G883" s="24" t="s">
        <v>661</v>
      </c>
      <c r="H883" s="24">
        <v>0.01</v>
      </c>
      <c r="I883" s="24" t="s">
        <v>661</v>
      </c>
      <c r="J883" s="24" t="s">
        <v>661</v>
      </c>
      <c r="K883" s="24">
        <v>1.046345351725745E-2</v>
      </c>
      <c r="L883" s="24" t="s">
        <v>661</v>
      </c>
      <c r="M883" s="24" t="s">
        <v>661</v>
      </c>
      <c r="N883" s="24">
        <v>1</v>
      </c>
      <c r="O883" s="24" t="s">
        <v>661</v>
      </c>
      <c r="P883" s="24" t="s">
        <v>661</v>
      </c>
      <c r="Q883" s="203"/>
      <c r="R883" s="204"/>
      <c r="S883" s="204"/>
      <c r="T883" s="204"/>
      <c r="U883" s="204"/>
      <c r="V883" s="204"/>
      <c r="W883" s="204"/>
      <c r="X883" s="204"/>
      <c r="Y883" s="204"/>
      <c r="Z883" s="204"/>
      <c r="AA883" s="204"/>
      <c r="AB883" s="204"/>
      <c r="AC883" s="204"/>
      <c r="AD883" s="204"/>
      <c r="AE883" s="204"/>
      <c r="AF883" s="204"/>
      <c r="AG883" s="204"/>
      <c r="AH883" s="204"/>
      <c r="AI883" s="204"/>
      <c r="AJ883" s="204"/>
      <c r="AK883" s="204"/>
      <c r="AL883" s="204"/>
      <c r="AM883" s="204"/>
      <c r="AN883" s="204"/>
      <c r="AO883" s="204"/>
      <c r="AP883" s="204"/>
      <c r="AQ883" s="204"/>
      <c r="AR883" s="204"/>
      <c r="AS883" s="204"/>
      <c r="AT883" s="204"/>
      <c r="AU883" s="204"/>
      <c r="AV883" s="204"/>
      <c r="AW883" s="204"/>
      <c r="AX883" s="204"/>
      <c r="AY883" s="204"/>
      <c r="AZ883" s="204"/>
      <c r="BA883" s="204"/>
      <c r="BB883" s="204"/>
      <c r="BC883" s="204"/>
      <c r="BD883" s="204"/>
      <c r="BE883" s="204"/>
      <c r="BF883" s="204"/>
      <c r="BG883" s="204"/>
      <c r="BH883" s="204"/>
      <c r="BI883" s="204"/>
      <c r="BJ883" s="204"/>
      <c r="BK883" s="204"/>
      <c r="BL883" s="204"/>
      <c r="BM883" s="56"/>
    </row>
    <row r="884" spans="1:65">
      <c r="A884" s="30"/>
      <c r="B884" s="3" t="s">
        <v>262</v>
      </c>
      <c r="C884" s="29"/>
      <c r="D884" s="24" t="s">
        <v>661</v>
      </c>
      <c r="E884" s="24" t="s">
        <v>661</v>
      </c>
      <c r="F884" s="24" t="s">
        <v>661</v>
      </c>
      <c r="G884" s="24" t="s">
        <v>661</v>
      </c>
      <c r="H884" s="24" t="s">
        <v>661</v>
      </c>
      <c r="I884" s="24" t="s">
        <v>661</v>
      </c>
      <c r="J884" s="24" t="s">
        <v>661</v>
      </c>
      <c r="K884" s="24">
        <v>1.8035036897907232E-3</v>
      </c>
      <c r="L884" s="24" t="s">
        <v>661</v>
      </c>
      <c r="M884" s="24" t="s">
        <v>661</v>
      </c>
      <c r="N884" s="24">
        <v>0</v>
      </c>
      <c r="O884" s="24" t="s">
        <v>661</v>
      </c>
      <c r="P884" s="24" t="s">
        <v>661</v>
      </c>
      <c r="Q884" s="203"/>
      <c r="R884" s="204"/>
      <c r="S884" s="204"/>
      <c r="T884" s="204"/>
      <c r="U884" s="204"/>
      <c r="V884" s="204"/>
      <c r="W884" s="204"/>
      <c r="X884" s="204"/>
      <c r="Y884" s="204"/>
      <c r="Z884" s="204"/>
      <c r="AA884" s="204"/>
      <c r="AB884" s="204"/>
      <c r="AC884" s="204"/>
      <c r="AD884" s="204"/>
      <c r="AE884" s="204"/>
      <c r="AF884" s="204"/>
      <c r="AG884" s="204"/>
      <c r="AH884" s="204"/>
      <c r="AI884" s="204"/>
      <c r="AJ884" s="204"/>
      <c r="AK884" s="204"/>
      <c r="AL884" s="204"/>
      <c r="AM884" s="204"/>
      <c r="AN884" s="204"/>
      <c r="AO884" s="204"/>
      <c r="AP884" s="204"/>
      <c r="AQ884" s="204"/>
      <c r="AR884" s="204"/>
      <c r="AS884" s="204"/>
      <c r="AT884" s="204"/>
      <c r="AU884" s="204"/>
      <c r="AV884" s="204"/>
      <c r="AW884" s="204"/>
      <c r="AX884" s="204"/>
      <c r="AY884" s="204"/>
      <c r="AZ884" s="204"/>
      <c r="BA884" s="204"/>
      <c r="BB884" s="204"/>
      <c r="BC884" s="204"/>
      <c r="BD884" s="204"/>
      <c r="BE884" s="204"/>
      <c r="BF884" s="204"/>
      <c r="BG884" s="204"/>
      <c r="BH884" s="204"/>
      <c r="BI884" s="204"/>
      <c r="BJ884" s="204"/>
      <c r="BK884" s="204"/>
      <c r="BL884" s="204"/>
      <c r="BM884" s="56"/>
    </row>
    <row r="885" spans="1:65">
      <c r="A885" s="30"/>
      <c r="B885" s="3" t="s">
        <v>86</v>
      </c>
      <c r="C885" s="29"/>
      <c r="D885" s="13" t="s">
        <v>661</v>
      </c>
      <c r="E885" s="13" t="s">
        <v>661</v>
      </c>
      <c r="F885" s="13" t="s">
        <v>661</v>
      </c>
      <c r="G885" s="13" t="s">
        <v>661</v>
      </c>
      <c r="H885" s="13" t="s">
        <v>661</v>
      </c>
      <c r="I885" s="13" t="s">
        <v>661</v>
      </c>
      <c r="J885" s="13" t="s">
        <v>661</v>
      </c>
      <c r="K885" s="13">
        <v>0.16257852162719671</v>
      </c>
      <c r="L885" s="13" t="s">
        <v>661</v>
      </c>
      <c r="M885" s="13" t="s">
        <v>661</v>
      </c>
      <c r="N885" s="13">
        <v>0</v>
      </c>
      <c r="O885" s="13" t="s">
        <v>661</v>
      </c>
      <c r="P885" s="13" t="s">
        <v>661</v>
      </c>
      <c r="Q885" s="15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263</v>
      </c>
      <c r="C886" s="29"/>
      <c r="D886" s="13" t="s">
        <v>661</v>
      </c>
      <c r="E886" s="13" t="s">
        <v>661</v>
      </c>
      <c r="F886" s="13" t="s">
        <v>661</v>
      </c>
      <c r="G886" s="13" t="s">
        <v>661</v>
      </c>
      <c r="H886" s="13" t="s">
        <v>661</v>
      </c>
      <c r="I886" s="13" t="s">
        <v>661</v>
      </c>
      <c r="J886" s="13" t="s">
        <v>661</v>
      </c>
      <c r="K886" s="13" t="s">
        <v>661</v>
      </c>
      <c r="L886" s="13" t="s">
        <v>661</v>
      </c>
      <c r="M886" s="13" t="s">
        <v>661</v>
      </c>
      <c r="N886" s="13" t="s">
        <v>661</v>
      </c>
      <c r="O886" s="13" t="s">
        <v>661</v>
      </c>
      <c r="P886" s="13" t="s">
        <v>661</v>
      </c>
      <c r="Q886" s="15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46" t="s">
        <v>264</v>
      </c>
      <c r="C887" s="47"/>
      <c r="D887" s="45">
        <v>0.67</v>
      </c>
      <c r="E887" s="45">
        <v>15.51</v>
      </c>
      <c r="F887" s="45">
        <v>0</v>
      </c>
      <c r="G887" s="45">
        <v>0.67</v>
      </c>
      <c r="H887" s="45">
        <v>0</v>
      </c>
      <c r="I887" s="45">
        <v>0.67</v>
      </c>
      <c r="J887" s="45">
        <v>0.67</v>
      </c>
      <c r="K887" s="45">
        <v>4.26</v>
      </c>
      <c r="L887" s="45">
        <v>15.51</v>
      </c>
      <c r="M887" s="45">
        <v>15.51</v>
      </c>
      <c r="N887" s="45">
        <v>804.45</v>
      </c>
      <c r="O887" s="45">
        <v>35.74</v>
      </c>
      <c r="P887" s="45">
        <v>0.67</v>
      </c>
      <c r="Q887" s="15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1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BM888" s="55"/>
    </row>
    <row r="889" spans="1:65" ht="15">
      <c r="B889" s="8" t="s">
        <v>648</v>
      </c>
      <c r="BM889" s="28" t="s">
        <v>287</v>
      </c>
    </row>
    <row r="890" spans="1:65" ht="15">
      <c r="A890" s="25" t="s">
        <v>24</v>
      </c>
      <c r="B890" s="18" t="s">
        <v>112</v>
      </c>
      <c r="C890" s="15" t="s">
        <v>113</v>
      </c>
      <c r="D890" s="16" t="s">
        <v>227</v>
      </c>
      <c r="E890" s="17" t="s">
        <v>227</v>
      </c>
      <c r="F890" s="17" t="s">
        <v>227</v>
      </c>
      <c r="G890" s="17" t="s">
        <v>227</v>
      </c>
      <c r="H890" s="15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 t="s">
        <v>228</v>
      </c>
      <c r="C891" s="9" t="s">
        <v>228</v>
      </c>
      <c r="D891" s="151" t="s">
        <v>233</v>
      </c>
      <c r="E891" s="152" t="s">
        <v>234</v>
      </c>
      <c r="F891" s="152" t="s">
        <v>245</v>
      </c>
      <c r="G891" s="152" t="s">
        <v>248</v>
      </c>
      <c r="H891" s="15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 t="s">
        <v>3</v>
      </c>
    </row>
    <row r="892" spans="1:65">
      <c r="A892" s="30"/>
      <c r="B892" s="19"/>
      <c r="C892" s="9"/>
      <c r="D892" s="10" t="s">
        <v>281</v>
      </c>
      <c r="E892" s="11" t="s">
        <v>321</v>
      </c>
      <c r="F892" s="11" t="s">
        <v>321</v>
      </c>
      <c r="G892" s="11" t="s">
        <v>281</v>
      </c>
      <c r="H892" s="15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2</v>
      </c>
    </row>
    <row r="893" spans="1:65">
      <c r="A893" s="30"/>
      <c r="B893" s="19"/>
      <c r="C893" s="9"/>
      <c r="D893" s="26" t="s">
        <v>323</v>
      </c>
      <c r="E893" s="26" t="s">
        <v>324</v>
      </c>
      <c r="F893" s="26" t="s">
        <v>305</v>
      </c>
      <c r="G893" s="26" t="s">
        <v>325</v>
      </c>
      <c r="H893" s="15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8">
        <v>1</v>
      </c>
      <c r="C894" s="14">
        <v>1</v>
      </c>
      <c r="D894" s="22">
        <v>0.38685461257515497</v>
      </c>
      <c r="E894" s="22">
        <v>0.4</v>
      </c>
      <c r="F894" s="22">
        <v>0.4</v>
      </c>
      <c r="G894" s="147">
        <v>0.9</v>
      </c>
      <c r="H894" s="15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>
        <v>1</v>
      </c>
      <c r="C895" s="9">
        <v>2</v>
      </c>
      <c r="D895" s="11">
        <v>0.40062610682084909</v>
      </c>
      <c r="E895" s="11">
        <v>0.4</v>
      </c>
      <c r="F895" s="11">
        <v>0.39</v>
      </c>
      <c r="G895" s="148">
        <v>0.8</v>
      </c>
      <c r="H895" s="15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19</v>
      </c>
    </row>
    <row r="896" spans="1:65">
      <c r="A896" s="30"/>
      <c r="B896" s="19">
        <v>1</v>
      </c>
      <c r="C896" s="9">
        <v>3</v>
      </c>
      <c r="D896" s="11">
        <v>0.40477764681227735</v>
      </c>
      <c r="E896" s="11">
        <v>0.4</v>
      </c>
      <c r="F896" s="11">
        <v>0.4</v>
      </c>
      <c r="G896" s="148">
        <v>0.9</v>
      </c>
      <c r="H896" s="15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16</v>
      </c>
    </row>
    <row r="897" spans="1:65">
      <c r="A897" s="30"/>
      <c r="B897" s="19">
        <v>1</v>
      </c>
      <c r="C897" s="9">
        <v>4</v>
      </c>
      <c r="D897" s="11">
        <v>0.38508812968341377</v>
      </c>
      <c r="E897" s="11">
        <v>0.4</v>
      </c>
      <c r="F897" s="11">
        <v>0.4</v>
      </c>
      <c r="G897" s="148">
        <v>0.8</v>
      </c>
      <c r="H897" s="15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0.39735462937322402</v>
      </c>
    </row>
    <row r="898" spans="1:65">
      <c r="A898" s="30"/>
      <c r="B898" s="19">
        <v>1</v>
      </c>
      <c r="C898" s="9">
        <v>5</v>
      </c>
      <c r="D898" s="11">
        <v>0.39315432009778467</v>
      </c>
      <c r="E898" s="11">
        <v>0.4</v>
      </c>
      <c r="F898" s="11">
        <v>0.39</v>
      </c>
      <c r="G898" s="148">
        <v>0.9</v>
      </c>
      <c r="H898" s="15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44</v>
      </c>
    </row>
    <row r="899" spans="1:65">
      <c r="A899" s="30"/>
      <c r="B899" s="19">
        <v>1</v>
      </c>
      <c r="C899" s="9">
        <v>6</v>
      </c>
      <c r="D899" s="11">
        <v>0.40188251272854419</v>
      </c>
      <c r="E899" s="11">
        <v>0.4</v>
      </c>
      <c r="F899" s="11">
        <v>0.4</v>
      </c>
      <c r="G899" s="148">
        <v>0.8</v>
      </c>
      <c r="H899" s="15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20" t="s">
        <v>260</v>
      </c>
      <c r="C900" s="12"/>
      <c r="D900" s="23">
        <v>0.39539722145300399</v>
      </c>
      <c r="E900" s="23">
        <v>0.39999999999999997</v>
      </c>
      <c r="F900" s="23">
        <v>0.39666666666666667</v>
      </c>
      <c r="G900" s="23">
        <v>0.85000000000000009</v>
      </c>
      <c r="H900" s="15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3" t="s">
        <v>261</v>
      </c>
      <c r="C901" s="29"/>
      <c r="D901" s="11">
        <v>0.39689021345931685</v>
      </c>
      <c r="E901" s="11">
        <v>0.4</v>
      </c>
      <c r="F901" s="11">
        <v>0.4</v>
      </c>
      <c r="G901" s="11">
        <v>0.85000000000000009</v>
      </c>
      <c r="H901" s="15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262</v>
      </c>
      <c r="C902" s="29"/>
      <c r="D902" s="24">
        <v>8.2665200789999119E-3</v>
      </c>
      <c r="E902" s="24">
        <v>6.0809419444881171E-17</v>
      </c>
      <c r="F902" s="24">
        <v>5.1639777949432277E-3</v>
      </c>
      <c r="G902" s="24">
        <v>5.4772255750516599E-2</v>
      </c>
      <c r="H902" s="15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86</v>
      </c>
      <c r="C903" s="29"/>
      <c r="D903" s="13">
        <v>2.0906874480862914E-2</v>
      </c>
      <c r="E903" s="13">
        <v>1.5202354861220294E-16</v>
      </c>
      <c r="F903" s="13">
        <v>1.3018431415823263E-2</v>
      </c>
      <c r="G903" s="13">
        <v>6.4437947941784229E-2</v>
      </c>
      <c r="H903" s="15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263</v>
      </c>
      <c r="C904" s="29"/>
      <c r="D904" s="13">
        <v>-4.926098189185768E-3</v>
      </c>
      <c r="E904" s="13">
        <v>6.6574551577482932E-3</v>
      </c>
      <c r="F904" s="13">
        <v>-1.7313569685661889E-3</v>
      </c>
      <c r="G904" s="13">
        <v>1.1391470922102154</v>
      </c>
      <c r="H904" s="15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46" t="s">
        <v>264</v>
      </c>
      <c r="C905" s="47"/>
      <c r="D905" s="45">
        <v>0.86</v>
      </c>
      <c r="E905" s="45">
        <v>0.49</v>
      </c>
      <c r="F905" s="45">
        <v>0.49</v>
      </c>
      <c r="G905" s="45">
        <v>132.34</v>
      </c>
      <c r="H905" s="15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B906" s="31"/>
      <c r="C906" s="20"/>
      <c r="D906" s="20"/>
      <c r="E906" s="20"/>
      <c r="F906" s="20"/>
      <c r="G906" s="20"/>
      <c r="BM906" s="55"/>
    </row>
    <row r="907" spans="1:65" ht="15">
      <c r="B907" s="8" t="s">
        <v>649</v>
      </c>
      <c r="BM907" s="28" t="s">
        <v>67</v>
      </c>
    </row>
    <row r="908" spans="1:65" ht="15">
      <c r="A908" s="25" t="s">
        <v>27</v>
      </c>
      <c r="B908" s="18" t="s">
        <v>112</v>
      </c>
      <c r="C908" s="15" t="s">
        <v>113</v>
      </c>
      <c r="D908" s="16" t="s">
        <v>227</v>
      </c>
      <c r="E908" s="17" t="s">
        <v>227</v>
      </c>
      <c r="F908" s="17" t="s">
        <v>227</v>
      </c>
      <c r="G908" s="17" t="s">
        <v>227</v>
      </c>
      <c r="H908" s="17" t="s">
        <v>227</v>
      </c>
      <c r="I908" s="17" t="s">
        <v>227</v>
      </c>
      <c r="J908" s="17" t="s">
        <v>227</v>
      </c>
      <c r="K908" s="17" t="s">
        <v>227</v>
      </c>
      <c r="L908" s="17" t="s">
        <v>227</v>
      </c>
      <c r="M908" s="17" t="s">
        <v>227</v>
      </c>
      <c r="N908" s="17" t="s">
        <v>227</v>
      </c>
      <c r="O908" s="17" t="s">
        <v>227</v>
      </c>
      <c r="P908" s="17" t="s">
        <v>227</v>
      </c>
      <c r="Q908" s="17" t="s">
        <v>227</v>
      </c>
      <c r="R908" s="17" t="s">
        <v>227</v>
      </c>
      <c r="S908" s="15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 t="s">
        <v>228</v>
      </c>
      <c r="C909" s="9" t="s">
        <v>228</v>
      </c>
      <c r="D909" s="151" t="s">
        <v>232</v>
      </c>
      <c r="E909" s="152" t="s">
        <v>233</v>
      </c>
      <c r="F909" s="152" t="s">
        <v>234</v>
      </c>
      <c r="G909" s="152" t="s">
        <v>237</v>
      </c>
      <c r="H909" s="152" t="s">
        <v>238</v>
      </c>
      <c r="I909" s="152" t="s">
        <v>239</v>
      </c>
      <c r="J909" s="152" t="s">
        <v>240</v>
      </c>
      <c r="K909" s="152" t="s">
        <v>280</v>
      </c>
      <c r="L909" s="152" t="s">
        <v>243</v>
      </c>
      <c r="M909" s="152" t="s">
        <v>244</v>
      </c>
      <c r="N909" s="152" t="s">
        <v>245</v>
      </c>
      <c r="O909" s="152" t="s">
        <v>247</v>
      </c>
      <c r="P909" s="152" t="s">
        <v>248</v>
      </c>
      <c r="Q909" s="152" t="s">
        <v>250</v>
      </c>
      <c r="R909" s="152" t="s">
        <v>251</v>
      </c>
      <c r="S909" s="15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 t="s">
        <v>3</v>
      </c>
    </row>
    <row r="910" spans="1:65">
      <c r="A910" s="30"/>
      <c r="B910" s="19"/>
      <c r="C910" s="9"/>
      <c r="D910" s="10" t="s">
        <v>321</v>
      </c>
      <c r="E910" s="11" t="s">
        <v>281</v>
      </c>
      <c r="F910" s="11" t="s">
        <v>321</v>
      </c>
      <c r="G910" s="11" t="s">
        <v>281</v>
      </c>
      <c r="H910" s="11" t="s">
        <v>281</v>
      </c>
      <c r="I910" s="11" t="s">
        <v>281</v>
      </c>
      <c r="J910" s="11" t="s">
        <v>281</v>
      </c>
      <c r="K910" s="11" t="s">
        <v>281</v>
      </c>
      <c r="L910" s="11" t="s">
        <v>281</v>
      </c>
      <c r="M910" s="11" t="s">
        <v>321</v>
      </c>
      <c r="N910" s="11" t="s">
        <v>321</v>
      </c>
      <c r="O910" s="11" t="s">
        <v>321</v>
      </c>
      <c r="P910" s="11" t="s">
        <v>281</v>
      </c>
      <c r="Q910" s="11" t="s">
        <v>321</v>
      </c>
      <c r="R910" s="11" t="s">
        <v>321</v>
      </c>
      <c r="S910" s="15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3</v>
      </c>
    </row>
    <row r="911" spans="1:65">
      <c r="A911" s="30"/>
      <c r="B911" s="19"/>
      <c r="C911" s="9"/>
      <c r="D911" s="26" t="s">
        <v>322</v>
      </c>
      <c r="E911" s="26" t="s">
        <v>323</v>
      </c>
      <c r="F911" s="26" t="s">
        <v>324</v>
      </c>
      <c r="G911" s="26" t="s">
        <v>324</v>
      </c>
      <c r="H911" s="26" t="s">
        <v>324</v>
      </c>
      <c r="I911" s="26" t="s">
        <v>324</v>
      </c>
      <c r="J911" s="26" t="s">
        <v>324</v>
      </c>
      <c r="K911" s="26" t="s">
        <v>324</v>
      </c>
      <c r="L911" s="26" t="s">
        <v>325</v>
      </c>
      <c r="M911" s="26" t="s">
        <v>325</v>
      </c>
      <c r="N911" s="26" t="s">
        <v>305</v>
      </c>
      <c r="O911" s="26" t="s">
        <v>324</v>
      </c>
      <c r="P911" s="26" t="s">
        <v>325</v>
      </c>
      <c r="Q911" s="26" t="s">
        <v>305</v>
      </c>
      <c r="R911" s="26" t="s">
        <v>324</v>
      </c>
      <c r="S911" s="15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</v>
      </c>
    </row>
    <row r="912" spans="1:65">
      <c r="A912" s="30"/>
      <c r="B912" s="18">
        <v>1</v>
      </c>
      <c r="C912" s="14">
        <v>1</v>
      </c>
      <c r="D912" s="212"/>
      <c r="E912" s="222" t="s">
        <v>96</v>
      </c>
      <c r="F912" s="222" t="s">
        <v>308</v>
      </c>
      <c r="G912" s="212">
        <v>0.05</v>
      </c>
      <c r="H912" s="212">
        <v>0.06</v>
      </c>
      <c r="I912" s="212">
        <v>0.05</v>
      </c>
      <c r="J912" s="212">
        <v>0.05</v>
      </c>
      <c r="K912" s="212">
        <v>0.06</v>
      </c>
      <c r="L912" s="222">
        <v>1.13328002563601E-2</v>
      </c>
      <c r="M912" s="212">
        <v>0.05</v>
      </c>
      <c r="N912" s="212">
        <v>7.0000000000000007E-2</v>
      </c>
      <c r="O912" s="222">
        <v>0.08</v>
      </c>
      <c r="P912" s="222" t="s">
        <v>316</v>
      </c>
      <c r="Q912" s="222" t="s">
        <v>107</v>
      </c>
      <c r="R912" s="224">
        <v>0.1</v>
      </c>
      <c r="S912" s="203"/>
      <c r="T912" s="204"/>
      <c r="U912" s="204"/>
      <c r="V912" s="204"/>
      <c r="W912" s="204"/>
      <c r="X912" s="204"/>
      <c r="Y912" s="204"/>
      <c r="Z912" s="204"/>
      <c r="AA912" s="204"/>
      <c r="AB912" s="204"/>
      <c r="AC912" s="204"/>
      <c r="AD912" s="204"/>
      <c r="AE912" s="204"/>
      <c r="AF912" s="204"/>
      <c r="AG912" s="204"/>
      <c r="AH912" s="204"/>
      <c r="AI912" s="204"/>
      <c r="AJ912" s="204"/>
      <c r="AK912" s="204"/>
      <c r="AL912" s="204"/>
      <c r="AM912" s="204"/>
      <c r="AN912" s="204"/>
      <c r="AO912" s="204"/>
      <c r="AP912" s="204"/>
      <c r="AQ912" s="204"/>
      <c r="AR912" s="204"/>
      <c r="AS912" s="204"/>
      <c r="AT912" s="204"/>
      <c r="AU912" s="204"/>
      <c r="AV912" s="204"/>
      <c r="AW912" s="204"/>
      <c r="AX912" s="204"/>
      <c r="AY912" s="204"/>
      <c r="AZ912" s="204"/>
      <c r="BA912" s="204"/>
      <c r="BB912" s="204"/>
      <c r="BC912" s="204"/>
      <c r="BD912" s="204"/>
      <c r="BE912" s="204"/>
      <c r="BF912" s="204"/>
      <c r="BG912" s="204"/>
      <c r="BH912" s="204"/>
      <c r="BI912" s="204"/>
      <c r="BJ912" s="204"/>
      <c r="BK912" s="204"/>
      <c r="BL912" s="204"/>
      <c r="BM912" s="213">
        <v>1</v>
      </c>
    </row>
    <row r="913" spans="1:65">
      <c r="A913" s="30"/>
      <c r="B913" s="19">
        <v>1</v>
      </c>
      <c r="C913" s="9">
        <v>2</v>
      </c>
      <c r="D913" s="24"/>
      <c r="E913" s="223" t="s">
        <v>96</v>
      </c>
      <c r="F913" s="223" t="s">
        <v>308</v>
      </c>
      <c r="G913" s="24">
        <v>0.05</v>
      </c>
      <c r="H913" s="24">
        <v>7.0000000000000007E-2</v>
      </c>
      <c r="I913" s="24">
        <v>0.02</v>
      </c>
      <c r="J913" s="24">
        <v>0.04</v>
      </c>
      <c r="K913" s="24">
        <v>0.05</v>
      </c>
      <c r="L913" s="223">
        <v>4.7463614416359996E-3</v>
      </c>
      <c r="M913" s="24">
        <v>0.05</v>
      </c>
      <c r="N913" s="24">
        <v>7.0000000000000007E-2</v>
      </c>
      <c r="O913" s="223">
        <v>0.09</v>
      </c>
      <c r="P913" s="223" t="s">
        <v>316</v>
      </c>
      <c r="Q913" s="223" t="s">
        <v>107</v>
      </c>
      <c r="R913" s="24">
        <v>0.08</v>
      </c>
      <c r="S913" s="203"/>
      <c r="T913" s="204"/>
      <c r="U913" s="204"/>
      <c r="V913" s="204"/>
      <c r="W913" s="204"/>
      <c r="X913" s="204"/>
      <c r="Y913" s="204"/>
      <c r="Z913" s="204"/>
      <c r="AA913" s="204"/>
      <c r="AB913" s="204"/>
      <c r="AC913" s="204"/>
      <c r="AD913" s="204"/>
      <c r="AE913" s="204"/>
      <c r="AF913" s="204"/>
      <c r="AG913" s="204"/>
      <c r="AH913" s="204"/>
      <c r="AI913" s="204"/>
      <c r="AJ913" s="204"/>
      <c r="AK913" s="204"/>
      <c r="AL913" s="204"/>
      <c r="AM913" s="204"/>
      <c r="AN913" s="204"/>
      <c r="AO913" s="204"/>
      <c r="AP913" s="204"/>
      <c r="AQ913" s="204"/>
      <c r="AR913" s="204"/>
      <c r="AS913" s="204"/>
      <c r="AT913" s="204"/>
      <c r="AU913" s="204"/>
      <c r="AV913" s="204"/>
      <c r="AW913" s="204"/>
      <c r="AX913" s="204"/>
      <c r="AY913" s="204"/>
      <c r="AZ913" s="204"/>
      <c r="BA913" s="204"/>
      <c r="BB913" s="204"/>
      <c r="BC913" s="204"/>
      <c r="BD913" s="204"/>
      <c r="BE913" s="204"/>
      <c r="BF913" s="204"/>
      <c r="BG913" s="204"/>
      <c r="BH913" s="204"/>
      <c r="BI913" s="204"/>
      <c r="BJ913" s="204"/>
      <c r="BK913" s="204"/>
      <c r="BL913" s="204"/>
      <c r="BM913" s="213">
        <v>35</v>
      </c>
    </row>
    <row r="914" spans="1:65">
      <c r="A914" s="30"/>
      <c r="B914" s="19">
        <v>1</v>
      </c>
      <c r="C914" s="9">
        <v>3</v>
      </c>
      <c r="D914" s="24"/>
      <c r="E914" s="223" t="s">
        <v>96</v>
      </c>
      <c r="F914" s="223" t="s">
        <v>308</v>
      </c>
      <c r="G914" s="24">
        <v>0.05</v>
      </c>
      <c r="H914" s="24">
        <v>0.06</v>
      </c>
      <c r="I914" s="24">
        <v>0.04</v>
      </c>
      <c r="J914" s="24">
        <v>0.06</v>
      </c>
      <c r="K914" s="24">
        <v>0.04</v>
      </c>
      <c r="L914" s="223">
        <v>2.0346162832937099E-2</v>
      </c>
      <c r="M914" s="24">
        <v>0.06</v>
      </c>
      <c r="N914" s="24">
        <v>7.0000000000000007E-2</v>
      </c>
      <c r="O914" s="223">
        <v>0.06</v>
      </c>
      <c r="P914" s="223" t="s">
        <v>316</v>
      </c>
      <c r="Q914" s="223" t="s">
        <v>107</v>
      </c>
      <c r="R914" s="24">
        <v>0.05</v>
      </c>
      <c r="S914" s="203"/>
      <c r="T914" s="204"/>
      <c r="U914" s="204"/>
      <c r="V914" s="204"/>
      <c r="W914" s="204"/>
      <c r="X914" s="204"/>
      <c r="Y914" s="204"/>
      <c r="Z914" s="204"/>
      <c r="AA914" s="204"/>
      <c r="AB914" s="204"/>
      <c r="AC914" s="204"/>
      <c r="AD914" s="204"/>
      <c r="AE914" s="204"/>
      <c r="AF914" s="204"/>
      <c r="AG914" s="204"/>
      <c r="AH914" s="204"/>
      <c r="AI914" s="204"/>
      <c r="AJ914" s="204"/>
      <c r="AK914" s="204"/>
      <c r="AL914" s="204"/>
      <c r="AM914" s="204"/>
      <c r="AN914" s="204"/>
      <c r="AO914" s="204"/>
      <c r="AP914" s="204"/>
      <c r="AQ914" s="204"/>
      <c r="AR914" s="204"/>
      <c r="AS914" s="204"/>
      <c r="AT914" s="204"/>
      <c r="AU914" s="204"/>
      <c r="AV914" s="204"/>
      <c r="AW914" s="204"/>
      <c r="AX914" s="204"/>
      <c r="AY914" s="204"/>
      <c r="AZ914" s="204"/>
      <c r="BA914" s="204"/>
      <c r="BB914" s="204"/>
      <c r="BC914" s="204"/>
      <c r="BD914" s="204"/>
      <c r="BE914" s="204"/>
      <c r="BF914" s="204"/>
      <c r="BG914" s="204"/>
      <c r="BH914" s="204"/>
      <c r="BI914" s="204"/>
      <c r="BJ914" s="204"/>
      <c r="BK914" s="204"/>
      <c r="BL914" s="204"/>
      <c r="BM914" s="213">
        <v>16</v>
      </c>
    </row>
    <row r="915" spans="1:65">
      <c r="A915" s="30"/>
      <c r="B915" s="19">
        <v>1</v>
      </c>
      <c r="C915" s="9">
        <v>4</v>
      </c>
      <c r="D915" s="24"/>
      <c r="E915" s="223" t="s">
        <v>96</v>
      </c>
      <c r="F915" s="223" t="s">
        <v>308</v>
      </c>
      <c r="G915" s="24">
        <v>0.05</v>
      </c>
      <c r="H915" s="24">
        <v>7.0000000000000007E-2</v>
      </c>
      <c r="I915" s="24">
        <v>7.0000000000000007E-2</v>
      </c>
      <c r="J915" s="24">
        <v>0.05</v>
      </c>
      <c r="K915" s="24">
        <v>0.05</v>
      </c>
      <c r="L915" s="223">
        <v>5.0490387873967897E-3</v>
      </c>
      <c r="M915" s="24">
        <v>0.06</v>
      </c>
      <c r="N915" s="24">
        <v>0.06</v>
      </c>
      <c r="O915" s="223">
        <v>0.09</v>
      </c>
      <c r="P915" s="223" t="s">
        <v>316</v>
      </c>
      <c r="Q915" s="223" t="s">
        <v>107</v>
      </c>
      <c r="R915" s="24">
        <v>7.0000000000000007E-2</v>
      </c>
      <c r="S915" s="203"/>
      <c r="T915" s="204"/>
      <c r="U915" s="204"/>
      <c r="V915" s="204"/>
      <c r="W915" s="204"/>
      <c r="X915" s="204"/>
      <c r="Y915" s="204"/>
      <c r="Z915" s="204"/>
      <c r="AA915" s="204"/>
      <c r="AB915" s="204"/>
      <c r="AC915" s="204"/>
      <c r="AD915" s="204"/>
      <c r="AE915" s="204"/>
      <c r="AF915" s="204"/>
      <c r="AG915" s="204"/>
      <c r="AH915" s="204"/>
      <c r="AI915" s="204"/>
      <c r="AJ915" s="204"/>
      <c r="AK915" s="204"/>
      <c r="AL915" s="204"/>
      <c r="AM915" s="204"/>
      <c r="AN915" s="204"/>
      <c r="AO915" s="204"/>
      <c r="AP915" s="204"/>
      <c r="AQ915" s="204"/>
      <c r="AR915" s="204"/>
      <c r="AS915" s="204"/>
      <c r="AT915" s="204"/>
      <c r="AU915" s="204"/>
      <c r="AV915" s="204"/>
      <c r="AW915" s="204"/>
      <c r="AX915" s="204"/>
      <c r="AY915" s="204"/>
      <c r="AZ915" s="204"/>
      <c r="BA915" s="204"/>
      <c r="BB915" s="204"/>
      <c r="BC915" s="204"/>
      <c r="BD915" s="204"/>
      <c r="BE915" s="204"/>
      <c r="BF915" s="204"/>
      <c r="BG915" s="204"/>
      <c r="BH915" s="204"/>
      <c r="BI915" s="204"/>
      <c r="BJ915" s="204"/>
      <c r="BK915" s="204"/>
      <c r="BL915" s="204"/>
      <c r="BM915" s="213">
        <v>5.6791666666666671E-2</v>
      </c>
    </row>
    <row r="916" spans="1:65">
      <c r="A916" s="30"/>
      <c r="B916" s="19">
        <v>1</v>
      </c>
      <c r="C916" s="9">
        <v>5</v>
      </c>
      <c r="D916" s="24"/>
      <c r="E916" s="223" t="s">
        <v>96</v>
      </c>
      <c r="F916" s="223" t="s">
        <v>308</v>
      </c>
      <c r="G916" s="24">
        <v>0.06</v>
      </c>
      <c r="H916" s="24">
        <v>7.0000000000000007E-2</v>
      </c>
      <c r="I916" s="24">
        <v>0.04</v>
      </c>
      <c r="J916" s="24">
        <v>7.0000000000000007E-2</v>
      </c>
      <c r="K916" s="24">
        <v>0.06</v>
      </c>
      <c r="L916" s="223">
        <v>3.1800756385249797E-2</v>
      </c>
      <c r="M916" s="24">
        <v>0.06</v>
      </c>
      <c r="N916" s="24">
        <v>0.06</v>
      </c>
      <c r="O916" s="223">
        <v>0.15</v>
      </c>
      <c r="P916" s="223" t="s">
        <v>316</v>
      </c>
      <c r="Q916" s="223" t="s">
        <v>107</v>
      </c>
      <c r="R916" s="24">
        <v>0.06</v>
      </c>
      <c r="S916" s="203"/>
      <c r="T916" s="204"/>
      <c r="U916" s="204"/>
      <c r="V916" s="204"/>
      <c r="W916" s="204"/>
      <c r="X916" s="204"/>
      <c r="Y916" s="204"/>
      <c r="Z916" s="204"/>
      <c r="AA916" s="204"/>
      <c r="AB916" s="204"/>
      <c r="AC916" s="204"/>
      <c r="AD916" s="204"/>
      <c r="AE916" s="204"/>
      <c r="AF916" s="204"/>
      <c r="AG916" s="204"/>
      <c r="AH916" s="204"/>
      <c r="AI916" s="204"/>
      <c r="AJ916" s="204"/>
      <c r="AK916" s="204"/>
      <c r="AL916" s="204"/>
      <c r="AM916" s="204"/>
      <c r="AN916" s="204"/>
      <c r="AO916" s="204"/>
      <c r="AP916" s="204"/>
      <c r="AQ916" s="204"/>
      <c r="AR916" s="204"/>
      <c r="AS916" s="204"/>
      <c r="AT916" s="204"/>
      <c r="AU916" s="204"/>
      <c r="AV916" s="204"/>
      <c r="AW916" s="204"/>
      <c r="AX916" s="204"/>
      <c r="AY916" s="204"/>
      <c r="AZ916" s="204"/>
      <c r="BA916" s="204"/>
      <c r="BB916" s="204"/>
      <c r="BC916" s="204"/>
      <c r="BD916" s="204"/>
      <c r="BE916" s="204"/>
      <c r="BF916" s="204"/>
      <c r="BG916" s="204"/>
      <c r="BH916" s="204"/>
      <c r="BI916" s="204"/>
      <c r="BJ916" s="204"/>
      <c r="BK916" s="204"/>
      <c r="BL916" s="204"/>
      <c r="BM916" s="213">
        <v>113</v>
      </c>
    </row>
    <row r="917" spans="1:65">
      <c r="A917" s="30"/>
      <c r="B917" s="19">
        <v>1</v>
      </c>
      <c r="C917" s="9">
        <v>6</v>
      </c>
      <c r="D917" s="24"/>
      <c r="E917" s="223" t="s">
        <v>96</v>
      </c>
      <c r="F917" s="223" t="s">
        <v>308</v>
      </c>
      <c r="G917" s="24">
        <v>0.06</v>
      </c>
      <c r="H917" s="24">
        <v>0.06</v>
      </c>
      <c r="I917" s="24">
        <v>0.05</v>
      </c>
      <c r="J917" s="24">
        <v>0.05</v>
      </c>
      <c r="K917" s="24">
        <v>0.05</v>
      </c>
      <c r="L917" s="223">
        <v>6.1275968935568803E-3</v>
      </c>
      <c r="M917" s="24">
        <v>0.05</v>
      </c>
      <c r="N917" s="24">
        <v>0.06</v>
      </c>
      <c r="O917" s="223">
        <v>0.06</v>
      </c>
      <c r="P917" s="223" t="s">
        <v>316</v>
      </c>
      <c r="Q917" s="223" t="s">
        <v>107</v>
      </c>
      <c r="R917" s="24">
        <v>7.0000000000000007E-2</v>
      </c>
      <c r="S917" s="203"/>
      <c r="T917" s="204"/>
      <c r="U917" s="204"/>
      <c r="V917" s="204"/>
      <c r="W917" s="204"/>
      <c r="X917" s="204"/>
      <c r="Y917" s="204"/>
      <c r="Z917" s="204"/>
      <c r="AA917" s="204"/>
      <c r="AB917" s="204"/>
      <c r="AC917" s="204"/>
      <c r="AD917" s="204"/>
      <c r="AE917" s="204"/>
      <c r="AF917" s="204"/>
      <c r="AG917" s="204"/>
      <c r="AH917" s="204"/>
      <c r="AI917" s="204"/>
      <c r="AJ917" s="204"/>
      <c r="AK917" s="204"/>
      <c r="AL917" s="204"/>
      <c r="AM917" s="204"/>
      <c r="AN917" s="204"/>
      <c r="AO917" s="204"/>
      <c r="AP917" s="204"/>
      <c r="AQ917" s="204"/>
      <c r="AR917" s="204"/>
      <c r="AS917" s="204"/>
      <c r="AT917" s="204"/>
      <c r="AU917" s="204"/>
      <c r="AV917" s="204"/>
      <c r="AW917" s="204"/>
      <c r="AX917" s="204"/>
      <c r="AY917" s="204"/>
      <c r="AZ917" s="204"/>
      <c r="BA917" s="204"/>
      <c r="BB917" s="204"/>
      <c r="BC917" s="204"/>
      <c r="BD917" s="204"/>
      <c r="BE917" s="204"/>
      <c r="BF917" s="204"/>
      <c r="BG917" s="204"/>
      <c r="BH917" s="204"/>
      <c r="BI917" s="204"/>
      <c r="BJ917" s="204"/>
      <c r="BK917" s="204"/>
      <c r="BL917" s="204"/>
      <c r="BM917" s="56"/>
    </row>
    <row r="918" spans="1:65">
      <c r="A918" s="30"/>
      <c r="B918" s="20" t="s">
        <v>260</v>
      </c>
      <c r="C918" s="12"/>
      <c r="D918" s="214" t="s">
        <v>661</v>
      </c>
      <c r="E918" s="214" t="s">
        <v>661</v>
      </c>
      <c r="F918" s="214" t="s">
        <v>661</v>
      </c>
      <c r="G918" s="214">
        <v>5.3333333333333337E-2</v>
      </c>
      <c r="H918" s="214">
        <v>6.5000000000000002E-2</v>
      </c>
      <c r="I918" s="214">
        <v>4.5000000000000005E-2</v>
      </c>
      <c r="J918" s="214">
        <v>5.3333333333333337E-2</v>
      </c>
      <c r="K918" s="214">
        <v>5.1666666666666666E-2</v>
      </c>
      <c r="L918" s="214">
        <v>1.3233786099522776E-2</v>
      </c>
      <c r="M918" s="214">
        <v>5.5E-2</v>
      </c>
      <c r="N918" s="214">
        <v>6.5000000000000002E-2</v>
      </c>
      <c r="O918" s="214">
        <v>8.8333333333333333E-2</v>
      </c>
      <c r="P918" s="214" t="s">
        <v>661</v>
      </c>
      <c r="Q918" s="214" t="s">
        <v>661</v>
      </c>
      <c r="R918" s="214">
        <v>7.166666666666667E-2</v>
      </c>
      <c r="S918" s="203"/>
      <c r="T918" s="204"/>
      <c r="U918" s="204"/>
      <c r="V918" s="204"/>
      <c r="W918" s="204"/>
      <c r="X918" s="204"/>
      <c r="Y918" s="204"/>
      <c r="Z918" s="204"/>
      <c r="AA918" s="204"/>
      <c r="AB918" s="204"/>
      <c r="AC918" s="204"/>
      <c r="AD918" s="204"/>
      <c r="AE918" s="204"/>
      <c r="AF918" s="204"/>
      <c r="AG918" s="204"/>
      <c r="AH918" s="204"/>
      <c r="AI918" s="204"/>
      <c r="AJ918" s="204"/>
      <c r="AK918" s="204"/>
      <c r="AL918" s="204"/>
      <c r="AM918" s="204"/>
      <c r="AN918" s="204"/>
      <c r="AO918" s="204"/>
      <c r="AP918" s="204"/>
      <c r="AQ918" s="204"/>
      <c r="AR918" s="204"/>
      <c r="AS918" s="204"/>
      <c r="AT918" s="204"/>
      <c r="AU918" s="204"/>
      <c r="AV918" s="204"/>
      <c r="AW918" s="204"/>
      <c r="AX918" s="204"/>
      <c r="AY918" s="204"/>
      <c r="AZ918" s="204"/>
      <c r="BA918" s="204"/>
      <c r="BB918" s="204"/>
      <c r="BC918" s="204"/>
      <c r="BD918" s="204"/>
      <c r="BE918" s="204"/>
      <c r="BF918" s="204"/>
      <c r="BG918" s="204"/>
      <c r="BH918" s="204"/>
      <c r="BI918" s="204"/>
      <c r="BJ918" s="204"/>
      <c r="BK918" s="204"/>
      <c r="BL918" s="204"/>
      <c r="BM918" s="56"/>
    </row>
    <row r="919" spans="1:65">
      <c r="A919" s="30"/>
      <c r="B919" s="3" t="s">
        <v>261</v>
      </c>
      <c r="C919" s="29"/>
      <c r="D919" s="24" t="s">
        <v>661</v>
      </c>
      <c r="E919" s="24" t="s">
        <v>661</v>
      </c>
      <c r="F919" s="24" t="s">
        <v>661</v>
      </c>
      <c r="G919" s="24">
        <v>0.05</v>
      </c>
      <c r="H919" s="24">
        <v>6.5000000000000002E-2</v>
      </c>
      <c r="I919" s="24">
        <v>4.4999999999999998E-2</v>
      </c>
      <c r="J919" s="24">
        <v>0.05</v>
      </c>
      <c r="K919" s="24">
        <v>0.05</v>
      </c>
      <c r="L919" s="24">
        <v>8.7301985749584903E-3</v>
      </c>
      <c r="M919" s="24">
        <v>5.5E-2</v>
      </c>
      <c r="N919" s="24">
        <v>6.5000000000000002E-2</v>
      </c>
      <c r="O919" s="24">
        <v>8.4999999999999992E-2</v>
      </c>
      <c r="P919" s="24" t="s">
        <v>661</v>
      </c>
      <c r="Q919" s="24" t="s">
        <v>661</v>
      </c>
      <c r="R919" s="24">
        <v>7.0000000000000007E-2</v>
      </c>
      <c r="S919" s="203"/>
      <c r="T919" s="204"/>
      <c r="U919" s="204"/>
      <c r="V919" s="204"/>
      <c r="W919" s="204"/>
      <c r="X919" s="204"/>
      <c r="Y919" s="204"/>
      <c r="Z919" s="204"/>
      <c r="AA919" s="204"/>
      <c r="AB919" s="204"/>
      <c r="AC919" s="204"/>
      <c r="AD919" s="204"/>
      <c r="AE919" s="204"/>
      <c r="AF919" s="204"/>
      <c r="AG919" s="204"/>
      <c r="AH919" s="204"/>
      <c r="AI919" s="204"/>
      <c r="AJ919" s="204"/>
      <c r="AK919" s="204"/>
      <c r="AL919" s="204"/>
      <c r="AM919" s="204"/>
      <c r="AN919" s="204"/>
      <c r="AO919" s="204"/>
      <c r="AP919" s="204"/>
      <c r="AQ919" s="204"/>
      <c r="AR919" s="204"/>
      <c r="AS919" s="204"/>
      <c r="AT919" s="204"/>
      <c r="AU919" s="204"/>
      <c r="AV919" s="204"/>
      <c r="AW919" s="204"/>
      <c r="AX919" s="204"/>
      <c r="AY919" s="204"/>
      <c r="AZ919" s="204"/>
      <c r="BA919" s="204"/>
      <c r="BB919" s="204"/>
      <c r="BC919" s="204"/>
      <c r="BD919" s="204"/>
      <c r="BE919" s="204"/>
      <c r="BF919" s="204"/>
      <c r="BG919" s="204"/>
      <c r="BH919" s="204"/>
      <c r="BI919" s="204"/>
      <c r="BJ919" s="204"/>
      <c r="BK919" s="204"/>
      <c r="BL919" s="204"/>
      <c r="BM919" s="56"/>
    </row>
    <row r="920" spans="1:65">
      <c r="A920" s="30"/>
      <c r="B920" s="3" t="s">
        <v>262</v>
      </c>
      <c r="C920" s="29"/>
      <c r="D920" s="24" t="s">
        <v>661</v>
      </c>
      <c r="E920" s="24" t="s">
        <v>661</v>
      </c>
      <c r="F920" s="24" t="s">
        <v>661</v>
      </c>
      <c r="G920" s="24">
        <v>5.1639777949432199E-3</v>
      </c>
      <c r="H920" s="24">
        <v>5.4772255750516656E-3</v>
      </c>
      <c r="I920" s="24">
        <v>1.6431676725154998E-2</v>
      </c>
      <c r="J920" s="24">
        <v>1.0327955589886481E-2</v>
      </c>
      <c r="K920" s="24">
        <v>7.5277265270908104E-3</v>
      </c>
      <c r="L920" s="24">
        <v>1.0848561439035433E-2</v>
      </c>
      <c r="M920" s="24">
        <v>5.4772255750516587E-3</v>
      </c>
      <c r="N920" s="24">
        <v>5.4772255750516656E-3</v>
      </c>
      <c r="O920" s="24">
        <v>3.3115957885386071E-2</v>
      </c>
      <c r="P920" s="24" t="s">
        <v>661</v>
      </c>
      <c r="Q920" s="24" t="s">
        <v>661</v>
      </c>
      <c r="R920" s="24">
        <v>1.7224014243685123E-2</v>
      </c>
      <c r="S920" s="203"/>
      <c r="T920" s="204"/>
      <c r="U920" s="204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56"/>
    </row>
    <row r="921" spans="1:65">
      <c r="A921" s="30"/>
      <c r="B921" s="3" t="s">
        <v>86</v>
      </c>
      <c r="C921" s="29"/>
      <c r="D921" s="13" t="s">
        <v>661</v>
      </c>
      <c r="E921" s="13" t="s">
        <v>661</v>
      </c>
      <c r="F921" s="13" t="s">
        <v>661</v>
      </c>
      <c r="G921" s="13">
        <v>9.682458365518537E-2</v>
      </c>
      <c r="H921" s="13">
        <v>8.4265008846948694E-2</v>
      </c>
      <c r="I921" s="13">
        <v>0.36514837167011099</v>
      </c>
      <c r="J921" s="13">
        <v>0.19364916731037152</v>
      </c>
      <c r="K921" s="13">
        <v>0.14569793278240278</v>
      </c>
      <c r="L921" s="13">
        <v>0.81976248954383835</v>
      </c>
      <c r="M921" s="13">
        <v>9.95859195463938E-2</v>
      </c>
      <c r="N921" s="13">
        <v>8.4265008846948694E-2</v>
      </c>
      <c r="O921" s="13">
        <v>0.3748976364383329</v>
      </c>
      <c r="P921" s="13" t="s">
        <v>661</v>
      </c>
      <c r="Q921" s="13" t="s">
        <v>661</v>
      </c>
      <c r="R921" s="13">
        <v>0.24033508247002497</v>
      </c>
      <c r="S921" s="15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263</v>
      </c>
      <c r="C922" s="29"/>
      <c r="D922" s="13" t="s">
        <v>661</v>
      </c>
      <c r="E922" s="13" t="s">
        <v>661</v>
      </c>
      <c r="F922" s="13" t="s">
        <v>661</v>
      </c>
      <c r="G922" s="13">
        <v>-6.0895084372707298E-2</v>
      </c>
      <c r="H922" s="13">
        <v>0.14453411592076293</v>
      </c>
      <c r="I922" s="13">
        <v>-0.20763022743947168</v>
      </c>
      <c r="J922" s="13">
        <v>-6.0895084372707298E-2</v>
      </c>
      <c r="K922" s="13">
        <v>-9.0242112986060219E-2</v>
      </c>
      <c r="L922" s="13">
        <v>-0.76697662040458803</v>
      </c>
      <c r="M922" s="13">
        <v>-3.1548055759354376E-2</v>
      </c>
      <c r="N922" s="13">
        <v>0.14453411592076293</v>
      </c>
      <c r="O922" s="13">
        <v>0.55539251650770338</v>
      </c>
      <c r="P922" s="13" t="s">
        <v>661</v>
      </c>
      <c r="Q922" s="13" t="s">
        <v>661</v>
      </c>
      <c r="R922" s="13">
        <v>0.26192223037417461</v>
      </c>
      <c r="S922" s="15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46" t="s">
        <v>264</v>
      </c>
      <c r="C923" s="47"/>
      <c r="D923" s="45" t="s">
        <v>265</v>
      </c>
      <c r="E923" s="45">
        <v>2.85</v>
      </c>
      <c r="F923" s="45">
        <v>2.75</v>
      </c>
      <c r="G923" s="45">
        <v>0.05</v>
      </c>
      <c r="H923" s="45">
        <v>0.67</v>
      </c>
      <c r="I923" s="45">
        <v>0.56999999999999995</v>
      </c>
      <c r="J923" s="45">
        <v>0.05</v>
      </c>
      <c r="K923" s="45">
        <v>0.16</v>
      </c>
      <c r="L923" s="45">
        <v>2.5499999999999998</v>
      </c>
      <c r="M923" s="45">
        <v>0.05</v>
      </c>
      <c r="N923" s="45">
        <v>0.67</v>
      </c>
      <c r="O923" s="45">
        <v>2.13</v>
      </c>
      <c r="P923" s="45">
        <v>12.19</v>
      </c>
      <c r="Q923" s="45">
        <v>0.26</v>
      </c>
      <c r="R923" s="45">
        <v>1.0900000000000001</v>
      </c>
      <c r="S923" s="15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B924" s="31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BM924" s="55"/>
    </row>
    <row r="925" spans="1:65" ht="15">
      <c r="B925" s="8" t="s">
        <v>650</v>
      </c>
      <c r="BM925" s="28" t="s">
        <v>67</v>
      </c>
    </row>
    <row r="926" spans="1:65" ht="15">
      <c r="A926" s="25" t="s">
        <v>30</v>
      </c>
      <c r="B926" s="18" t="s">
        <v>112</v>
      </c>
      <c r="C926" s="15" t="s">
        <v>113</v>
      </c>
      <c r="D926" s="16" t="s">
        <v>227</v>
      </c>
      <c r="E926" s="17" t="s">
        <v>227</v>
      </c>
      <c r="F926" s="17" t="s">
        <v>227</v>
      </c>
      <c r="G926" s="17" t="s">
        <v>227</v>
      </c>
      <c r="H926" s="17" t="s">
        <v>227</v>
      </c>
      <c r="I926" s="17" t="s">
        <v>227</v>
      </c>
      <c r="J926" s="17" t="s">
        <v>227</v>
      </c>
      <c r="K926" s="17" t="s">
        <v>227</v>
      </c>
      <c r="L926" s="17" t="s">
        <v>227</v>
      </c>
      <c r="M926" s="17" t="s">
        <v>227</v>
      </c>
      <c r="N926" s="17" t="s">
        <v>227</v>
      </c>
      <c r="O926" s="17" t="s">
        <v>227</v>
      </c>
      <c r="P926" s="17" t="s">
        <v>227</v>
      </c>
      <c r="Q926" s="15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 t="s">
        <v>228</v>
      </c>
      <c r="C927" s="9" t="s">
        <v>228</v>
      </c>
      <c r="D927" s="151" t="s">
        <v>232</v>
      </c>
      <c r="E927" s="152" t="s">
        <v>233</v>
      </c>
      <c r="F927" s="152" t="s">
        <v>234</v>
      </c>
      <c r="G927" s="152" t="s">
        <v>237</v>
      </c>
      <c r="H927" s="152" t="s">
        <v>238</v>
      </c>
      <c r="I927" s="152" t="s">
        <v>239</v>
      </c>
      <c r="J927" s="152" t="s">
        <v>240</v>
      </c>
      <c r="K927" s="152" t="s">
        <v>280</v>
      </c>
      <c r="L927" s="152" t="s">
        <v>244</v>
      </c>
      <c r="M927" s="152" t="s">
        <v>245</v>
      </c>
      <c r="N927" s="152" t="s">
        <v>248</v>
      </c>
      <c r="O927" s="152" t="s">
        <v>250</v>
      </c>
      <c r="P927" s="152" t="s">
        <v>251</v>
      </c>
      <c r="Q927" s="15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s">
        <v>3</v>
      </c>
    </row>
    <row r="928" spans="1:65">
      <c r="A928" s="30"/>
      <c r="B928" s="19"/>
      <c r="C928" s="9"/>
      <c r="D928" s="10" t="s">
        <v>321</v>
      </c>
      <c r="E928" s="11" t="s">
        <v>281</v>
      </c>
      <c r="F928" s="11" t="s">
        <v>321</v>
      </c>
      <c r="G928" s="11" t="s">
        <v>281</v>
      </c>
      <c r="H928" s="11" t="s">
        <v>281</v>
      </c>
      <c r="I928" s="11" t="s">
        <v>281</v>
      </c>
      <c r="J928" s="11" t="s">
        <v>281</v>
      </c>
      <c r="K928" s="11" t="s">
        <v>281</v>
      </c>
      <c r="L928" s="11" t="s">
        <v>321</v>
      </c>
      <c r="M928" s="11" t="s">
        <v>321</v>
      </c>
      <c r="N928" s="11" t="s">
        <v>281</v>
      </c>
      <c r="O928" s="11" t="s">
        <v>321</v>
      </c>
      <c r="P928" s="11" t="s">
        <v>321</v>
      </c>
      <c r="Q928" s="15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/>
      <c r="C929" s="9"/>
      <c r="D929" s="26" t="s">
        <v>322</v>
      </c>
      <c r="E929" s="26" t="s">
        <v>323</v>
      </c>
      <c r="F929" s="26" t="s">
        <v>324</v>
      </c>
      <c r="G929" s="26" t="s">
        <v>324</v>
      </c>
      <c r="H929" s="26" t="s">
        <v>324</v>
      </c>
      <c r="I929" s="26" t="s">
        <v>324</v>
      </c>
      <c r="J929" s="26" t="s">
        <v>324</v>
      </c>
      <c r="K929" s="26" t="s">
        <v>324</v>
      </c>
      <c r="L929" s="26" t="s">
        <v>325</v>
      </c>
      <c r="M929" s="26" t="s">
        <v>305</v>
      </c>
      <c r="N929" s="26" t="s">
        <v>325</v>
      </c>
      <c r="O929" s="26" t="s">
        <v>305</v>
      </c>
      <c r="P929" s="26" t="s">
        <v>324</v>
      </c>
      <c r="Q929" s="15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8">
        <v>1</v>
      </c>
      <c r="C930" s="14">
        <v>1</v>
      </c>
      <c r="D930" s="215">
        <v>10.327999999999999</v>
      </c>
      <c r="E930" s="215">
        <v>12.537403266934501</v>
      </c>
      <c r="F930" s="228">
        <v>0.1</v>
      </c>
      <c r="G930" s="215">
        <v>11.1</v>
      </c>
      <c r="H930" s="215">
        <v>12</v>
      </c>
      <c r="I930" s="215">
        <v>11.3</v>
      </c>
      <c r="J930" s="215">
        <v>11.9</v>
      </c>
      <c r="K930" s="215">
        <v>11.5</v>
      </c>
      <c r="L930" s="215">
        <v>13.3</v>
      </c>
      <c r="M930" s="215">
        <v>10.3</v>
      </c>
      <c r="N930" s="228">
        <v>15.400000000000002</v>
      </c>
      <c r="O930" s="215">
        <v>10.8</v>
      </c>
      <c r="P930" s="215">
        <v>10.8</v>
      </c>
      <c r="Q930" s="216"/>
      <c r="R930" s="217"/>
      <c r="S930" s="217"/>
      <c r="T930" s="217"/>
      <c r="U930" s="217"/>
      <c r="V930" s="217"/>
      <c r="W930" s="217"/>
      <c r="X930" s="217"/>
      <c r="Y930" s="217"/>
      <c r="Z930" s="217"/>
      <c r="AA930" s="217"/>
      <c r="AB930" s="217"/>
      <c r="AC930" s="217"/>
      <c r="AD930" s="217"/>
      <c r="AE930" s="217"/>
      <c r="AF930" s="217"/>
      <c r="AG930" s="217"/>
      <c r="AH930" s="217"/>
      <c r="AI930" s="217"/>
      <c r="AJ930" s="217"/>
      <c r="AK930" s="217"/>
      <c r="AL930" s="217"/>
      <c r="AM930" s="217"/>
      <c r="AN930" s="217"/>
      <c r="AO930" s="217"/>
      <c r="AP930" s="217"/>
      <c r="AQ930" s="217"/>
      <c r="AR930" s="217"/>
      <c r="AS930" s="217"/>
      <c r="AT930" s="217"/>
      <c r="AU930" s="217"/>
      <c r="AV930" s="217"/>
      <c r="AW930" s="217"/>
      <c r="AX930" s="217"/>
      <c r="AY930" s="217"/>
      <c r="AZ930" s="217"/>
      <c r="BA930" s="217"/>
      <c r="BB930" s="217"/>
      <c r="BC930" s="217"/>
      <c r="BD930" s="217"/>
      <c r="BE930" s="217"/>
      <c r="BF930" s="217"/>
      <c r="BG930" s="217"/>
      <c r="BH930" s="217"/>
      <c r="BI930" s="217"/>
      <c r="BJ930" s="217"/>
      <c r="BK930" s="217"/>
      <c r="BL930" s="217"/>
      <c r="BM930" s="218">
        <v>1</v>
      </c>
    </row>
    <row r="931" spans="1:65">
      <c r="A931" s="30"/>
      <c r="B931" s="19">
        <v>1</v>
      </c>
      <c r="C931" s="9">
        <v>2</v>
      </c>
      <c r="D931" s="219">
        <v>10.343999999999999</v>
      </c>
      <c r="E931" s="219">
        <v>12.617599002790975</v>
      </c>
      <c r="F931" s="229">
        <v>0.1</v>
      </c>
      <c r="G931" s="219">
        <v>10.6</v>
      </c>
      <c r="H931" s="219">
        <v>11.3</v>
      </c>
      <c r="I931" s="219">
        <v>11.6</v>
      </c>
      <c r="J931" s="219">
        <v>10.9</v>
      </c>
      <c r="K931" s="219">
        <v>11.4</v>
      </c>
      <c r="L931" s="219">
        <v>13.4</v>
      </c>
      <c r="M931" s="219">
        <v>10.6</v>
      </c>
      <c r="N931" s="229">
        <v>15.8</v>
      </c>
      <c r="O931" s="219">
        <v>10.9</v>
      </c>
      <c r="P931" s="219">
        <v>10.8</v>
      </c>
      <c r="Q931" s="216"/>
      <c r="R931" s="217"/>
      <c r="S931" s="217"/>
      <c r="T931" s="217"/>
      <c r="U931" s="217"/>
      <c r="V931" s="217"/>
      <c r="W931" s="217"/>
      <c r="X931" s="217"/>
      <c r="Y931" s="217"/>
      <c r="Z931" s="217"/>
      <c r="AA931" s="217"/>
      <c r="AB931" s="217"/>
      <c r="AC931" s="217"/>
      <c r="AD931" s="217"/>
      <c r="AE931" s="217"/>
      <c r="AF931" s="217"/>
      <c r="AG931" s="217"/>
      <c r="AH931" s="217"/>
      <c r="AI931" s="217"/>
      <c r="AJ931" s="217"/>
      <c r="AK931" s="217"/>
      <c r="AL931" s="217"/>
      <c r="AM931" s="217"/>
      <c r="AN931" s="217"/>
      <c r="AO931" s="217"/>
      <c r="AP931" s="217"/>
      <c r="AQ931" s="217"/>
      <c r="AR931" s="217"/>
      <c r="AS931" s="217"/>
      <c r="AT931" s="217"/>
      <c r="AU931" s="217"/>
      <c r="AV931" s="217"/>
      <c r="AW931" s="217"/>
      <c r="AX931" s="217"/>
      <c r="AY931" s="217"/>
      <c r="AZ931" s="217"/>
      <c r="BA931" s="217"/>
      <c r="BB931" s="217"/>
      <c r="BC931" s="217"/>
      <c r="BD931" s="217"/>
      <c r="BE931" s="217"/>
      <c r="BF931" s="217"/>
      <c r="BG931" s="217"/>
      <c r="BH931" s="217"/>
      <c r="BI931" s="217"/>
      <c r="BJ931" s="217"/>
      <c r="BK931" s="217"/>
      <c r="BL931" s="217"/>
      <c r="BM931" s="218">
        <v>21</v>
      </c>
    </row>
    <row r="932" spans="1:65">
      <c r="A932" s="30"/>
      <c r="B932" s="19">
        <v>1</v>
      </c>
      <c r="C932" s="9">
        <v>3</v>
      </c>
      <c r="D932" s="219">
        <v>10.363</v>
      </c>
      <c r="E932" s="219">
        <v>12.577057081037154</v>
      </c>
      <c r="F932" s="229">
        <v>0.1</v>
      </c>
      <c r="G932" s="219">
        <v>10.9</v>
      </c>
      <c r="H932" s="219">
        <v>11.4</v>
      </c>
      <c r="I932" s="219">
        <v>11.1</v>
      </c>
      <c r="J932" s="219">
        <v>11.9</v>
      </c>
      <c r="K932" s="219">
        <v>11.9</v>
      </c>
      <c r="L932" s="219">
        <v>13.3</v>
      </c>
      <c r="M932" s="219">
        <v>10.5</v>
      </c>
      <c r="N932" s="229">
        <v>15.2</v>
      </c>
      <c r="O932" s="219">
        <v>10.7</v>
      </c>
      <c r="P932" s="219">
        <v>10.6</v>
      </c>
      <c r="Q932" s="216"/>
      <c r="R932" s="217"/>
      <c r="S932" s="217"/>
      <c r="T932" s="217"/>
      <c r="U932" s="217"/>
      <c r="V932" s="217"/>
      <c r="W932" s="217"/>
      <c r="X932" s="217"/>
      <c r="Y932" s="217"/>
      <c r="Z932" s="217"/>
      <c r="AA932" s="217"/>
      <c r="AB932" s="217"/>
      <c r="AC932" s="217"/>
      <c r="AD932" s="217"/>
      <c r="AE932" s="217"/>
      <c r="AF932" s="217"/>
      <c r="AG932" s="217"/>
      <c r="AH932" s="217"/>
      <c r="AI932" s="217"/>
      <c r="AJ932" s="217"/>
      <c r="AK932" s="217"/>
      <c r="AL932" s="217"/>
      <c r="AM932" s="217"/>
      <c r="AN932" s="217"/>
      <c r="AO932" s="217"/>
      <c r="AP932" s="217"/>
      <c r="AQ932" s="217"/>
      <c r="AR932" s="217"/>
      <c r="AS932" s="217"/>
      <c r="AT932" s="217"/>
      <c r="AU932" s="217"/>
      <c r="AV932" s="217"/>
      <c r="AW932" s="217"/>
      <c r="AX932" s="217"/>
      <c r="AY932" s="217"/>
      <c r="AZ932" s="217"/>
      <c r="BA932" s="217"/>
      <c r="BB932" s="217"/>
      <c r="BC932" s="217"/>
      <c r="BD932" s="217"/>
      <c r="BE932" s="217"/>
      <c r="BF932" s="217"/>
      <c r="BG932" s="217"/>
      <c r="BH932" s="217"/>
      <c r="BI932" s="217"/>
      <c r="BJ932" s="217"/>
      <c r="BK932" s="217"/>
      <c r="BL932" s="217"/>
      <c r="BM932" s="218">
        <v>16</v>
      </c>
    </row>
    <row r="933" spans="1:65">
      <c r="A933" s="30"/>
      <c r="B933" s="19">
        <v>1</v>
      </c>
      <c r="C933" s="9">
        <v>4</v>
      </c>
      <c r="D933" s="219">
        <v>9.6999999999999993</v>
      </c>
      <c r="E933" s="219">
        <v>12.589822860488809</v>
      </c>
      <c r="F933" s="229">
        <v>0.1</v>
      </c>
      <c r="G933" s="219">
        <v>10.1</v>
      </c>
      <c r="H933" s="219">
        <v>11.3</v>
      </c>
      <c r="I933" s="219">
        <v>11.1</v>
      </c>
      <c r="J933" s="219">
        <v>11.4</v>
      </c>
      <c r="K933" s="219">
        <v>12</v>
      </c>
      <c r="L933" s="219">
        <v>13.3</v>
      </c>
      <c r="M933" s="219">
        <v>10.199999999999999</v>
      </c>
      <c r="N933" s="229">
        <v>16</v>
      </c>
      <c r="O933" s="219">
        <v>11</v>
      </c>
      <c r="P933" s="219">
        <v>10.6</v>
      </c>
      <c r="Q933" s="216"/>
      <c r="R933" s="217"/>
      <c r="S933" s="217"/>
      <c r="T933" s="217"/>
      <c r="U933" s="217"/>
      <c r="V933" s="217"/>
      <c r="W933" s="217"/>
      <c r="X933" s="217"/>
      <c r="Y933" s="217"/>
      <c r="Z933" s="217"/>
      <c r="AA933" s="217"/>
      <c r="AB933" s="217"/>
      <c r="AC933" s="217"/>
      <c r="AD933" s="217"/>
      <c r="AE933" s="217"/>
      <c r="AF933" s="217"/>
      <c r="AG933" s="217"/>
      <c r="AH933" s="217"/>
      <c r="AI933" s="217"/>
      <c r="AJ933" s="217"/>
      <c r="AK933" s="217"/>
      <c r="AL933" s="217"/>
      <c r="AM933" s="217"/>
      <c r="AN933" s="217"/>
      <c r="AO933" s="217"/>
      <c r="AP933" s="217"/>
      <c r="AQ933" s="217"/>
      <c r="AR933" s="217"/>
      <c r="AS933" s="217"/>
      <c r="AT933" s="217"/>
      <c r="AU933" s="217"/>
      <c r="AV933" s="217"/>
      <c r="AW933" s="217"/>
      <c r="AX933" s="217"/>
      <c r="AY933" s="217"/>
      <c r="AZ933" s="217"/>
      <c r="BA933" s="217"/>
      <c r="BB933" s="217"/>
      <c r="BC933" s="217"/>
      <c r="BD933" s="217"/>
      <c r="BE933" s="217"/>
      <c r="BF933" s="217"/>
      <c r="BG933" s="217"/>
      <c r="BH933" s="217"/>
      <c r="BI933" s="217"/>
      <c r="BJ933" s="217"/>
      <c r="BK933" s="217"/>
      <c r="BL933" s="217"/>
      <c r="BM933" s="218">
        <v>11.325129479091167</v>
      </c>
    </row>
    <row r="934" spans="1:65">
      <c r="A934" s="30"/>
      <c r="B934" s="19">
        <v>1</v>
      </c>
      <c r="C934" s="9">
        <v>5</v>
      </c>
      <c r="D934" s="219">
        <v>10.122999999999999</v>
      </c>
      <c r="E934" s="219">
        <v>12.625910681322701</v>
      </c>
      <c r="F934" s="229">
        <v>0.1</v>
      </c>
      <c r="G934" s="219">
        <v>10.8</v>
      </c>
      <c r="H934" s="219">
        <v>11.6</v>
      </c>
      <c r="I934" s="219">
        <v>10.9</v>
      </c>
      <c r="J934" s="219">
        <v>11.6</v>
      </c>
      <c r="K934" s="219">
        <v>11.4</v>
      </c>
      <c r="L934" s="219">
        <v>13.3</v>
      </c>
      <c r="M934" s="219">
        <v>10.3</v>
      </c>
      <c r="N934" s="229">
        <v>15.9</v>
      </c>
      <c r="O934" s="219">
        <v>10.7</v>
      </c>
      <c r="P934" s="219">
        <v>10.5</v>
      </c>
      <c r="Q934" s="216"/>
      <c r="R934" s="217"/>
      <c r="S934" s="217"/>
      <c r="T934" s="217"/>
      <c r="U934" s="217"/>
      <c r="V934" s="217"/>
      <c r="W934" s="217"/>
      <c r="X934" s="217"/>
      <c r="Y934" s="217"/>
      <c r="Z934" s="217"/>
      <c r="AA934" s="217"/>
      <c r="AB934" s="217"/>
      <c r="AC934" s="217"/>
      <c r="AD934" s="217"/>
      <c r="AE934" s="217"/>
      <c r="AF934" s="217"/>
      <c r="AG934" s="217"/>
      <c r="AH934" s="217"/>
      <c r="AI934" s="217"/>
      <c r="AJ934" s="217"/>
      <c r="AK934" s="217"/>
      <c r="AL934" s="217"/>
      <c r="AM934" s="217"/>
      <c r="AN934" s="217"/>
      <c r="AO934" s="217"/>
      <c r="AP934" s="217"/>
      <c r="AQ934" s="217"/>
      <c r="AR934" s="217"/>
      <c r="AS934" s="217"/>
      <c r="AT934" s="217"/>
      <c r="AU934" s="217"/>
      <c r="AV934" s="217"/>
      <c r="AW934" s="217"/>
      <c r="AX934" s="217"/>
      <c r="AY934" s="217"/>
      <c r="AZ934" s="217"/>
      <c r="BA934" s="217"/>
      <c r="BB934" s="217"/>
      <c r="BC934" s="217"/>
      <c r="BD934" s="217"/>
      <c r="BE934" s="217"/>
      <c r="BF934" s="217"/>
      <c r="BG934" s="217"/>
      <c r="BH934" s="217"/>
      <c r="BI934" s="217"/>
      <c r="BJ934" s="217"/>
      <c r="BK934" s="217"/>
      <c r="BL934" s="217"/>
      <c r="BM934" s="218">
        <v>114</v>
      </c>
    </row>
    <row r="935" spans="1:65">
      <c r="A935" s="30"/>
      <c r="B935" s="19">
        <v>1</v>
      </c>
      <c r="C935" s="9">
        <v>6</v>
      </c>
      <c r="D935" s="219">
        <v>10.273</v>
      </c>
      <c r="E935" s="219">
        <v>12.779752727442943</v>
      </c>
      <c r="F935" s="229">
        <v>0.2</v>
      </c>
      <c r="G935" s="219">
        <v>10.199999999999999</v>
      </c>
      <c r="H935" s="219">
        <v>11</v>
      </c>
      <c r="I935" s="219">
        <v>11.2</v>
      </c>
      <c r="J935" s="219">
        <v>12.4</v>
      </c>
      <c r="K935" s="219">
        <v>11.2</v>
      </c>
      <c r="L935" s="219">
        <v>13.5</v>
      </c>
      <c r="M935" s="219">
        <v>10.5</v>
      </c>
      <c r="N935" s="229">
        <v>16</v>
      </c>
      <c r="O935" s="219">
        <v>10.8</v>
      </c>
      <c r="P935" s="219">
        <v>10.9</v>
      </c>
      <c r="Q935" s="216"/>
      <c r="R935" s="217"/>
      <c r="S935" s="217"/>
      <c r="T935" s="217"/>
      <c r="U935" s="217"/>
      <c r="V935" s="217"/>
      <c r="W935" s="217"/>
      <c r="X935" s="217"/>
      <c r="Y935" s="217"/>
      <c r="Z935" s="217"/>
      <c r="AA935" s="217"/>
      <c r="AB935" s="217"/>
      <c r="AC935" s="217"/>
      <c r="AD935" s="217"/>
      <c r="AE935" s="217"/>
      <c r="AF935" s="217"/>
      <c r="AG935" s="217"/>
      <c r="AH935" s="217"/>
      <c r="AI935" s="217"/>
      <c r="AJ935" s="217"/>
      <c r="AK935" s="217"/>
      <c r="AL935" s="217"/>
      <c r="AM935" s="217"/>
      <c r="AN935" s="217"/>
      <c r="AO935" s="217"/>
      <c r="AP935" s="217"/>
      <c r="AQ935" s="217"/>
      <c r="AR935" s="217"/>
      <c r="AS935" s="217"/>
      <c r="AT935" s="217"/>
      <c r="AU935" s="217"/>
      <c r="AV935" s="217"/>
      <c r="AW935" s="217"/>
      <c r="AX935" s="217"/>
      <c r="AY935" s="217"/>
      <c r="AZ935" s="217"/>
      <c r="BA935" s="217"/>
      <c r="BB935" s="217"/>
      <c r="BC935" s="217"/>
      <c r="BD935" s="217"/>
      <c r="BE935" s="217"/>
      <c r="BF935" s="217"/>
      <c r="BG935" s="217"/>
      <c r="BH935" s="217"/>
      <c r="BI935" s="217"/>
      <c r="BJ935" s="217"/>
      <c r="BK935" s="217"/>
      <c r="BL935" s="217"/>
      <c r="BM935" s="220"/>
    </row>
    <row r="936" spans="1:65">
      <c r="A936" s="30"/>
      <c r="B936" s="20" t="s">
        <v>260</v>
      </c>
      <c r="C936" s="12"/>
      <c r="D936" s="221">
        <v>10.188499999999999</v>
      </c>
      <c r="E936" s="221">
        <v>12.621257603336181</v>
      </c>
      <c r="F936" s="221">
        <v>0.11666666666666665</v>
      </c>
      <c r="G936" s="221">
        <v>10.616666666666667</v>
      </c>
      <c r="H936" s="221">
        <v>11.433333333333332</v>
      </c>
      <c r="I936" s="221">
        <v>11.200000000000001</v>
      </c>
      <c r="J936" s="221">
        <v>11.683333333333335</v>
      </c>
      <c r="K936" s="221">
        <v>11.566666666666665</v>
      </c>
      <c r="L936" s="221">
        <v>13.35</v>
      </c>
      <c r="M936" s="221">
        <v>10.399999999999999</v>
      </c>
      <c r="N936" s="221">
        <v>15.716666666666669</v>
      </c>
      <c r="O936" s="221">
        <v>10.816666666666668</v>
      </c>
      <c r="P936" s="221">
        <v>10.700000000000001</v>
      </c>
      <c r="Q936" s="216"/>
      <c r="R936" s="217"/>
      <c r="S936" s="217"/>
      <c r="T936" s="217"/>
      <c r="U936" s="217"/>
      <c r="V936" s="217"/>
      <c r="W936" s="217"/>
      <c r="X936" s="217"/>
      <c r="Y936" s="217"/>
      <c r="Z936" s="217"/>
      <c r="AA936" s="217"/>
      <c r="AB936" s="217"/>
      <c r="AC936" s="217"/>
      <c r="AD936" s="217"/>
      <c r="AE936" s="217"/>
      <c r="AF936" s="217"/>
      <c r="AG936" s="217"/>
      <c r="AH936" s="217"/>
      <c r="AI936" s="217"/>
      <c r="AJ936" s="217"/>
      <c r="AK936" s="217"/>
      <c r="AL936" s="217"/>
      <c r="AM936" s="217"/>
      <c r="AN936" s="217"/>
      <c r="AO936" s="217"/>
      <c r="AP936" s="217"/>
      <c r="AQ936" s="217"/>
      <c r="AR936" s="217"/>
      <c r="AS936" s="217"/>
      <c r="AT936" s="217"/>
      <c r="AU936" s="217"/>
      <c r="AV936" s="217"/>
      <c r="AW936" s="217"/>
      <c r="AX936" s="217"/>
      <c r="AY936" s="217"/>
      <c r="AZ936" s="217"/>
      <c r="BA936" s="217"/>
      <c r="BB936" s="217"/>
      <c r="BC936" s="217"/>
      <c r="BD936" s="217"/>
      <c r="BE936" s="217"/>
      <c r="BF936" s="217"/>
      <c r="BG936" s="217"/>
      <c r="BH936" s="217"/>
      <c r="BI936" s="217"/>
      <c r="BJ936" s="217"/>
      <c r="BK936" s="217"/>
      <c r="BL936" s="217"/>
      <c r="BM936" s="220"/>
    </row>
    <row r="937" spans="1:65">
      <c r="A937" s="30"/>
      <c r="B937" s="3" t="s">
        <v>261</v>
      </c>
      <c r="C937" s="29"/>
      <c r="D937" s="219">
        <v>10.3005</v>
      </c>
      <c r="E937" s="219">
        <v>12.603710931639892</v>
      </c>
      <c r="F937" s="219">
        <v>0.1</v>
      </c>
      <c r="G937" s="219">
        <v>10.7</v>
      </c>
      <c r="H937" s="219">
        <v>11.350000000000001</v>
      </c>
      <c r="I937" s="219">
        <v>11.149999999999999</v>
      </c>
      <c r="J937" s="219">
        <v>11.75</v>
      </c>
      <c r="K937" s="219">
        <v>11.45</v>
      </c>
      <c r="L937" s="219">
        <v>13.3</v>
      </c>
      <c r="M937" s="219">
        <v>10.4</v>
      </c>
      <c r="N937" s="219">
        <v>15.850000000000001</v>
      </c>
      <c r="O937" s="219">
        <v>10.8</v>
      </c>
      <c r="P937" s="219">
        <v>10.7</v>
      </c>
      <c r="Q937" s="216"/>
      <c r="R937" s="217"/>
      <c r="S937" s="217"/>
      <c r="T937" s="217"/>
      <c r="U937" s="217"/>
      <c r="V937" s="217"/>
      <c r="W937" s="217"/>
      <c r="X937" s="217"/>
      <c r="Y937" s="217"/>
      <c r="Z937" s="217"/>
      <c r="AA937" s="217"/>
      <c r="AB937" s="217"/>
      <c r="AC937" s="217"/>
      <c r="AD937" s="217"/>
      <c r="AE937" s="217"/>
      <c r="AF937" s="217"/>
      <c r="AG937" s="217"/>
      <c r="AH937" s="217"/>
      <c r="AI937" s="217"/>
      <c r="AJ937" s="217"/>
      <c r="AK937" s="217"/>
      <c r="AL937" s="217"/>
      <c r="AM937" s="217"/>
      <c r="AN937" s="217"/>
      <c r="AO937" s="217"/>
      <c r="AP937" s="217"/>
      <c r="AQ937" s="217"/>
      <c r="AR937" s="217"/>
      <c r="AS937" s="217"/>
      <c r="AT937" s="217"/>
      <c r="AU937" s="217"/>
      <c r="AV937" s="217"/>
      <c r="AW937" s="217"/>
      <c r="AX937" s="217"/>
      <c r="AY937" s="217"/>
      <c r="AZ937" s="217"/>
      <c r="BA937" s="217"/>
      <c r="BB937" s="217"/>
      <c r="BC937" s="217"/>
      <c r="BD937" s="217"/>
      <c r="BE937" s="217"/>
      <c r="BF937" s="217"/>
      <c r="BG937" s="217"/>
      <c r="BH937" s="217"/>
      <c r="BI937" s="217"/>
      <c r="BJ937" s="217"/>
      <c r="BK937" s="217"/>
      <c r="BL937" s="217"/>
      <c r="BM937" s="220"/>
    </row>
    <row r="938" spans="1:65">
      <c r="A938" s="30"/>
      <c r="B938" s="3" t="s">
        <v>262</v>
      </c>
      <c r="C938" s="29"/>
      <c r="D938" s="24">
        <v>0.25461873458172724</v>
      </c>
      <c r="E938" s="24">
        <v>8.3820188285483391E-2</v>
      </c>
      <c r="F938" s="24">
        <v>4.0824829046386402E-2</v>
      </c>
      <c r="G938" s="24">
        <v>0.39707262140151001</v>
      </c>
      <c r="H938" s="24">
        <v>0.33862466931200769</v>
      </c>
      <c r="I938" s="24">
        <v>0.23664319132398456</v>
      </c>
      <c r="J938" s="24">
        <v>0.51153364177409344</v>
      </c>
      <c r="K938" s="24">
        <v>0.31411250638372673</v>
      </c>
      <c r="L938" s="24">
        <v>8.3666002653407262E-2</v>
      </c>
      <c r="M938" s="24">
        <v>0.15491933384829659</v>
      </c>
      <c r="N938" s="24">
        <v>0.33714487489307415</v>
      </c>
      <c r="O938" s="24">
        <v>0.11690451944500151</v>
      </c>
      <c r="P938" s="24">
        <v>0.15491933384829704</v>
      </c>
      <c r="Q938" s="15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86</v>
      </c>
      <c r="C939" s="29"/>
      <c r="D939" s="13">
        <v>2.4990796935930436E-2</v>
      </c>
      <c r="E939" s="13">
        <v>6.6411914660015475E-3</v>
      </c>
      <c r="F939" s="13">
        <v>0.34992710611188349</v>
      </c>
      <c r="G939" s="13">
        <v>3.7400874857285084E-2</v>
      </c>
      <c r="H939" s="13">
        <v>2.9617318015627499E-2</v>
      </c>
      <c r="I939" s="13">
        <v>2.1128856368212906E-2</v>
      </c>
      <c r="J939" s="13">
        <v>4.3783193304487308E-2</v>
      </c>
      <c r="K939" s="13">
        <v>2.7156700840091651E-2</v>
      </c>
      <c r="L939" s="13">
        <v>6.267116303626012E-3</v>
      </c>
      <c r="M939" s="13">
        <v>1.4896089793105444E-2</v>
      </c>
      <c r="N939" s="13">
        <v>2.1451423641128786E-2</v>
      </c>
      <c r="O939" s="13">
        <v>1.0807813816178874E-2</v>
      </c>
      <c r="P939" s="13">
        <v>1.4478442415728694E-2</v>
      </c>
      <c r="Q939" s="15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263</v>
      </c>
      <c r="C940" s="29"/>
      <c r="D940" s="13">
        <v>-0.10036348645634918</v>
      </c>
      <c r="E940" s="13">
        <v>0.11444709101454142</v>
      </c>
      <c r="F940" s="13">
        <v>-0.98969842535733821</v>
      </c>
      <c r="G940" s="13">
        <v>-6.255670751778053E-2</v>
      </c>
      <c r="H940" s="13">
        <v>9.5543149808516858E-3</v>
      </c>
      <c r="I940" s="13">
        <v>-1.1048834304471677E-2</v>
      </c>
      <c r="J940" s="13">
        <v>3.1629117786555749E-2</v>
      </c>
      <c r="K940" s="13">
        <v>2.1327543143893513E-2</v>
      </c>
      <c r="L940" s="13">
        <v>0.17879446982458047</v>
      </c>
      <c r="M940" s="13">
        <v>-8.168820328272397E-2</v>
      </c>
      <c r="N940" s="13">
        <v>0.38776926971857617</v>
      </c>
      <c r="O940" s="13">
        <v>-4.4896865273217457E-2</v>
      </c>
      <c r="P940" s="13">
        <v>-5.5198439915879249E-2</v>
      </c>
      <c r="Q940" s="15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46" t="s">
        <v>264</v>
      </c>
      <c r="C941" s="47"/>
      <c r="D941" s="45">
        <v>1.17</v>
      </c>
      <c r="E941" s="45">
        <v>1.64</v>
      </c>
      <c r="F941" s="45">
        <v>12.81</v>
      </c>
      <c r="G941" s="45">
        <v>0.67</v>
      </c>
      <c r="H941" s="45">
        <v>0.27</v>
      </c>
      <c r="I941" s="45">
        <v>0</v>
      </c>
      <c r="J941" s="45">
        <v>0.56000000000000005</v>
      </c>
      <c r="K941" s="45">
        <v>0.42</v>
      </c>
      <c r="L941" s="45">
        <v>2.4900000000000002</v>
      </c>
      <c r="M941" s="45">
        <v>0.92</v>
      </c>
      <c r="N941" s="45">
        <v>5.22</v>
      </c>
      <c r="O941" s="45">
        <v>0.44</v>
      </c>
      <c r="P941" s="45">
        <v>0.57999999999999996</v>
      </c>
      <c r="Q941" s="15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B942" s="31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BM942" s="55"/>
    </row>
    <row r="943" spans="1:65" ht="15">
      <c r="B943" s="8" t="s">
        <v>651</v>
      </c>
      <c r="BM943" s="28" t="s">
        <v>67</v>
      </c>
    </row>
    <row r="944" spans="1:65" ht="15">
      <c r="A944" s="25" t="s">
        <v>63</v>
      </c>
      <c r="B944" s="18" t="s">
        <v>112</v>
      </c>
      <c r="C944" s="15" t="s">
        <v>113</v>
      </c>
      <c r="D944" s="16" t="s">
        <v>227</v>
      </c>
      <c r="E944" s="17" t="s">
        <v>227</v>
      </c>
      <c r="F944" s="17" t="s">
        <v>227</v>
      </c>
      <c r="G944" s="17" t="s">
        <v>227</v>
      </c>
      <c r="H944" s="17" t="s">
        <v>227</v>
      </c>
      <c r="I944" s="17" t="s">
        <v>227</v>
      </c>
      <c r="J944" s="17" t="s">
        <v>227</v>
      </c>
      <c r="K944" s="17" t="s">
        <v>227</v>
      </c>
      <c r="L944" s="17" t="s">
        <v>227</v>
      </c>
      <c r="M944" s="17" t="s">
        <v>227</v>
      </c>
      <c r="N944" s="17" t="s">
        <v>227</v>
      </c>
      <c r="O944" s="17" t="s">
        <v>227</v>
      </c>
      <c r="P944" s="17" t="s">
        <v>227</v>
      </c>
      <c r="Q944" s="17" t="s">
        <v>227</v>
      </c>
      <c r="R944" s="15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 t="s">
        <v>228</v>
      </c>
      <c r="C945" s="9" t="s">
        <v>228</v>
      </c>
      <c r="D945" s="151" t="s">
        <v>232</v>
      </c>
      <c r="E945" s="152" t="s">
        <v>233</v>
      </c>
      <c r="F945" s="152" t="s">
        <v>234</v>
      </c>
      <c r="G945" s="152" t="s">
        <v>237</v>
      </c>
      <c r="H945" s="152" t="s">
        <v>238</v>
      </c>
      <c r="I945" s="152" t="s">
        <v>239</v>
      </c>
      <c r="J945" s="152" t="s">
        <v>240</v>
      </c>
      <c r="K945" s="152" t="s">
        <v>280</v>
      </c>
      <c r="L945" s="152" t="s">
        <v>243</v>
      </c>
      <c r="M945" s="152" t="s">
        <v>244</v>
      </c>
      <c r="N945" s="152" t="s">
        <v>245</v>
      </c>
      <c r="O945" s="152" t="s">
        <v>248</v>
      </c>
      <c r="P945" s="152" t="s">
        <v>250</v>
      </c>
      <c r="Q945" s="152" t="s">
        <v>251</v>
      </c>
      <c r="R945" s="15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s">
        <v>1</v>
      </c>
    </row>
    <row r="946" spans="1:65">
      <c r="A946" s="30"/>
      <c r="B946" s="19"/>
      <c r="C946" s="9"/>
      <c r="D946" s="10" t="s">
        <v>321</v>
      </c>
      <c r="E946" s="11" t="s">
        <v>281</v>
      </c>
      <c r="F946" s="11" t="s">
        <v>321</v>
      </c>
      <c r="G946" s="11" t="s">
        <v>281</v>
      </c>
      <c r="H946" s="11" t="s">
        <v>281</v>
      </c>
      <c r="I946" s="11" t="s">
        <v>281</v>
      </c>
      <c r="J946" s="11" t="s">
        <v>281</v>
      </c>
      <c r="K946" s="11" t="s">
        <v>281</v>
      </c>
      <c r="L946" s="11" t="s">
        <v>281</v>
      </c>
      <c r="M946" s="11" t="s">
        <v>321</v>
      </c>
      <c r="N946" s="11" t="s">
        <v>321</v>
      </c>
      <c r="O946" s="11" t="s">
        <v>281</v>
      </c>
      <c r="P946" s="11" t="s">
        <v>321</v>
      </c>
      <c r="Q946" s="11" t="s">
        <v>321</v>
      </c>
      <c r="R946" s="15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3</v>
      </c>
    </row>
    <row r="947" spans="1:65">
      <c r="A947" s="30"/>
      <c r="B947" s="19"/>
      <c r="C947" s="9"/>
      <c r="D947" s="26" t="s">
        <v>322</v>
      </c>
      <c r="E947" s="26" t="s">
        <v>323</v>
      </c>
      <c r="F947" s="26" t="s">
        <v>324</v>
      </c>
      <c r="G947" s="26" t="s">
        <v>324</v>
      </c>
      <c r="H947" s="26" t="s">
        <v>324</v>
      </c>
      <c r="I947" s="26" t="s">
        <v>324</v>
      </c>
      <c r="J947" s="26" t="s">
        <v>324</v>
      </c>
      <c r="K947" s="26" t="s">
        <v>324</v>
      </c>
      <c r="L947" s="26" t="s">
        <v>325</v>
      </c>
      <c r="M947" s="26" t="s">
        <v>325</v>
      </c>
      <c r="N947" s="26" t="s">
        <v>305</v>
      </c>
      <c r="O947" s="26" t="s">
        <v>325</v>
      </c>
      <c r="P947" s="26" t="s">
        <v>305</v>
      </c>
      <c r="Q947" s="26" t="s">
        <v>324</v>
      </c>
      <c r="R947" s="15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3</v>
      </c>
    </row>
    <row r="948" spans="1:65">
      <c r="A948" s="30"/>
      <c r="B948" s="18">
        <v>1</v>
      </c>
      <c r="C948" s="14">
        <v>1</v>
      </c>
      <c r="D948" s="212">
        <v>9.489560000000001E-2</v>
      </c>
      <c r="E948" s="212">
        <v>9.5697248470467386E-2</v>
      </c>
      <c r="F948" s="222">
        <v>0.04</v>
      </c>
      <c r="G948" s="212">
        <v>9.6000000000000002E-2</v>
      </c>
      <c r="H948" s="212">
        <v>9.5000000000000001E-2</v>
      </c>
      <c r="I948" s="212">
        <v>0.10199999999999998</v>
      </c>
      <c r="J948" s="212">
        <v>9.7000000000000003E-2</v>
      </c>
      <c r="K948" s="212">
        <v>0.10299999999999999</v>
      </c>
      <c r="L948" s="222">
        <v>5.1892749574519594E-2</v>
      </c>
      <c r="M948" s="212">
        <v>9.4300000000000009E-2</v>
      </c>
      <c r="N948" s="212">
        <v>0.09</v>
      </c>
      <c r="O948" s="222">
        <v>0.16</v>
      </c>
      <c r="P948" s="212">
        <v>9.1999999999999998E-2</v>
      </c>
      <c r="Q948" s="212">
        <v>0.09</v>
      </c>
      <c r="R948" s="203"/>
      <c r="S948" s="204"/>
      <c r="T948" s="204"/>
      <c r="U948" s="204"/>
      <c r="V948" s="204"/>
      <c r="W948" s="204"/>
      <c r="X948" s="204"/>
      <c r="Y948" s="204"/>
      <c r="Z948" s="204"/>
      <c r="AA948" s="204"/>
      <c r="AB948" s="204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213">
        <v>1</v>
      </c>
    </row>
    <row r="949" spans="1:65">
      <c r="A949" s="30"/>
      <c r="B949" s="19">
        <v>1</v>
      </c>
      <c r="C949" s="9">
        <v>2</v>
      </c>
      <c r="D949" s="24">
        <v>9.17293E-2</v>
      </c>
      <c r="E949" s="24">
        <v>9.5240531664634615E-2</v>
      </c>
      <c r="F949" s="223">
        <v>0.04</v>
      </c>
      <c r="G949" s="24">
        <v>9.2999999999999999E-2</v>
      </c>
      <c r="H949" s="24">
        <v>9.5000000000000001E-2</v>
      </c>
      <c r="I949" s="24">
        <v>0.10299999999999999</v>
      </c>
      <c r="J949" s="24">
        <v>9.9000000000000005E-2</v>
      </c>
      <c r="K949" s="24">
        <v>0.104</v>
      </c>
      <c r="L949" s="223">
        <v>5.4515760178435194E-2</v>
      </c>
      <c r="M949" s="24">
        <v>9.5899999999999999E-2</v>
      </c>
      <c r="N949" s="24">
        <v>0.09</v>
      </c>
      <c r="O949" s="223">
        <v>0.16</v>
      </c>
      <c r="P949" s="24">
        <v>9.2999999999999999E-2</v>
      </c>
      <c r="Q949" s="24">
        <v>0.09</v>
      </c>
      <c r="R949" s="203"/>
      <c r="S949" s="204"/>
      <c r="T949" s="204"/>
      <c r="U949" s="204"/>
      <c r="V949" s="204"/>
      <c r="W949" s="204"/>
      <c r="X949" s="204"/>
      <c r="Y949" s="204"/>
      <c r="Z949" s="204"/>
      <c r="AA949" s="204"/>
      <c r="AB949" s="204"/>
      <c r="AC949" s="204"/>
      <c r="AD949" s="204"/>
      <c r="AE949" s="204"/>
      <c r="AF949" s="204"/>
      <c r="AG949" s="204"/>
      <c r="AH949" s="204"/>
      <c r="AI949" s="204"/>
      <c r="AJ949" s="204"/>
      <c r="AK949" s="204"/>
      <c r="AL949" s="204"/>
      <c r="AM949" s="204"/>
      <c r="AN949" s="204"/>
      <c r="AO949" s="204"/>
      <c r="AP949" s="204"/>
      <c r="AQ949" s="204"/>
      <c r="AR949" s="204"/>
      <c r="AS949" s="204"/>
      <c r="AT949" s="204"/>
      <c r="AU949" s="204"/>
      <c r="AV949" s="204"/>
      <c r="AW949" s="204"/>
      <c r="AX949" s="204"/>
      <c r="AY949" s="204"/>
      <c r="AZ949" s="204"/>
      <c r="BA949" s="204"/>
      <c r="BB949" s="204"/>
      <c r="BC949" s="204"/>
      <c r="BD949" s="204"/>
      <c r="BE949" s="204"/>
      <c r="BF949" s="204"/>
      <c r="BG949" s="204"/>
      <c r="BH949" s="204"/>
      <c r="BI949" s="204"/>
      <c r="BJ949" s="204"/>
      <c r="BK949" s="204"/>
      <c r="BL949" s="204"/>
      <c r="BM949" s="213">
        <v>3</v>
      </c>
    </row>
    <row r="950" spans="1:65">
      <c r="A950" s="30"/>
      <c r="B950" s="19">
        <v>1</v>
      </c>
      <c r="C950" s="9">
        <v>3</v>
      </c>
      <c r="D950" s="24">
        <v>9.1856699999999999E-2</v>
      </c>
      <c r="E950" s="24">
        <v>9.6334501983775508E-2</v>
      </c>
      <c r="F950" s="223">
        <v>0.05</v>
      </c>
      <c r="G950" s="24">
        <v>9.6000000000000002E-2</v>
      </c>
      <c r="H950" s="24">
        <v>9.4E-2</v>
      </c>
      <c r="I950" s="24">
        <v>0.1</v>
      </c>
      <c r="J950" s="24">
        <v>0.10199999999999998</v>
      </c>
      <c r="K950" s="24">
        <v>0.105</v>
      </c>
      <c r="L950" s="223">
        <v>9.7296383809063802E-2</v>
      </c>
      <c r="M950" s="24">
        <v>9.8199999999999996E-2</v>
      </c>
      <c r="N950" s="24">
        <v>0.09</v>
      </c>
      <c r="O950" s="223">
        <v>0.16</v>
      </c>
      <c r="P950" s="24">
        <v>9.1999999999999998E-2</v>
      </c>
      <c r="Q950" s="24">
        <v>0.09</v>
      </c>
      <c r="R950" s="203"/>
      <c r="S950" s="204"/>
      <c r="T950" s="204"/>
      <c r="U950" s="204"/>
      <c r="V950" s="204"/>
      <c r="W950" s="204"/>
      <c r="X950" s="204"/>
      <c r="Y950" s="204"/>
      <c r="Z950" s="204"/>
      <c r="AA950" s="204"/>
      <c r="AB950" s="204"/>
      <c r="AC950" s="204"/>
      <c r="AD950" s="204"/>
      <c r="AE950" s="204"/>
      <c r="AF950" s="204"/>
      <c r="AG950" s="204"/>
      <c r="AH950" s="204"/>
      <c r="AI950" s="204"/>
      <c r="AJ950" s="204"/>
      <c r="AK950" s="204"/>
      <c r="AL950" s="204"/>
      <c r="AM950" s="204"/>
      <c r="AN950" s="204"/>
      <c r="AO950" s="204"/>
      <c r="AP950" s="204"/>
      <c r="AQ950" s="204"/>
      <c r="AR950" s="204"/>
      <c r="AS950" s="204"/>
      <c r="AT950" s="204"/>
      <c r="AU950" s="204"/>
      <c r="AV950" s="204"/>
      <c r="AW950" s="204"/>
      <c r="AX950" s="204"/>
      <c r="AY950" s="204"/>
      <c r="AZ950" s="204"/>
      <c r="BA950" s="204"/>
      <c r="BB950" s="204"/>
      <c r="BC950" s="204"/>
      <c r="BD950" s="204"/>
      <c r="BE950" s="204"/>
      <c r="BF950" s="204"/>
      <c r="BG950" s="204"/>
      <c r="BH950" s="204"/>
      <c r="BI950" s="204"/>
      <c r="BJ950" s="204"/>
      <c r="BK950" s="204"/>
      <c r="BL950" s="204"/>
      <c r="BM950" s="213">
        <v>16</v>
      </c>
    </row>
    <row r="951" spans="1:65">
      <c r="A951" s="30"/>
      <c r="B951" s="19">
        <v>1</v>
      </c>
      <c r="C951" s="9">
        <v>4</v>
      </c>
      <c r="D951" s="24">
        <v>8.455E-2</v>
      </c>
      <c r="E951" s="24">
        <v>9.4964489235419267E-2</v>
      </c>
      <c r="F951" s="223">
        <v>0.04</v>
      </c>
      <c r="G951" s="24">
        <v>9.0999999999999998E-2</v>
      </c>
      <c r="H951" s="24">
        <v>9.5000000000000001E-2</v>
      </c>
      <c r="I951" s="24">
        <v>0.10199999999999998</v>
      </c>
      <c r="J951" s="24">
        <v>9.9000000000000005E-2</v>
      </c>
      <c r="K951" s="24">
        <v>0.10299999999999999</v>
      </c>
      <c r="L951" s="223">
        <v>6.8725060901170296E-2</v>
      </c>
      <c r="M951" s="24">
        <v>9.6500000000000002E-2</v>
      </c>
      <c r="N951" s="24">
        <v>0.09</v>
      </c>
      <c r="O951" s="223">
        <v>0.16</v>
      </c>
      <c r="P951" s="24">
        <v>9.2999999999999999E-2</v>
      </c>
      <c r="Q951" s="24">
        <v>0.09</v>
      </c>
      <c r="R951" s="203"/>
      <c r="S951" s="204"/>
      <c r="T951" s="204"/>
      <c r="U951" s="204"/>
      <c r="V951" s="204"/>
      <c r="W951" s="204"/>
      <c r="X951" s="204"/>
      <c r="Y951" s="204"/>
      <c r="Z951" s="204"/>
      <c r="AA951" s="204"/>
      <c r="AB951" s="204"/>
      <c r="AC951" s="204"/>
      <c r="AD951" s="204"/>
      <c r="AE951" s="204"/>
      <c r="AF951" s="204"/>
      <c r="AG951" s="204"/>
      <c r="AH951" s="204"/>
      <c r="AI951" s="204"/>
      <c r="AJ951" s="204"/>
      <c r="AK951" s="204"/>
      <c r="AL951" s="204"/>
      <c r="AM951" s="204"/>
      <c r="AN951" s="204"/>
      <c r="AO951" s="204"/>
      <c r="AP951" s="204"/>
      <c r="AQ951" s="204"/>
      <c r="AR951" s="204"/>
      <c r="AS951" s="204"/>
      <c r="AT951" s="204"/>
      <c r="AU951" s="204"/>
      <c r="AV951" s="204"/>
      <c r="AW951" s="204"/>
      <c r="AX951" s="204"/>
      <c r="AY951" s="204"/>
      <c r="AZ951" s="204"/>
      <c r="BA951" s="204"/>
      <c r="BB951" s="204"/>
      <c r="BC951" s="204"/>
      <c r="BD951" s="204"/>
      <c r="BE951" s="204"/>
      <c r="BF951" s="204"/>
      <c r="BG951" s="204"/>
      <c r="BH951" s="204"/>
      <c r="BI951" s="204"/>
      <c r="BJ951" s="204"/>
      <c r="BK951" s="204"/>
      <c r="BL951" s="204"/>
      <c r="BM951" s="213">
        <v>9.5459969687405902E-2</v>
      </c>
    </row>
    <row r="952" spans="1:65">
      <c r="A952" s="30"/>
      <c r="B952" s="19">
        <v>1</v>
      </c>
      <c r="C952" s="9">
        <v>5</v>
      </c>
      <c r="D952" s="24">
        <v>9.5724900000000002E-2</v>
      </c>
      <c r="E952" s="24">
        <v>9.5977661995186314E-2</v>
      </c>
      <c r="F952" s="223">
        <v>0.03</v>
      </c>
      <c r="G952" s="24">
        <v>9.5000000000000001E-2</v>
      </c>
      <c r="H952" s="24">
        <v>9.5000000000000001E-2</v>
      </c>
      <c r="I952" s="24">
        <v>0.10100000000000001</v>
      </c>
      <c r="J952" s="24">
        <v>9.8000000000000004E-2</v>
      </c>
      <c r="K952" s="24">
        <v>0.104</v>
      </c>
      <c r="L952" s="223">
        <v>8.13125892112391E-2</v>
      </c>
      <c r="M952" s="24">
        <v>9.7099999999999992E-2</v>
      </c>
      <c r="N952" s="24">
        <v>0.09</v>
      </c>
      <c r="O952" s="223">
        <v>0.16</v>
      </c>
      <c r="P952" s="24">
        <v>9.2999999999999999E-2</v>
      </c>
      <c r="Q952" s="24">
        <v>0.09</v>
      </c>
      <c r="R952" s="203"/>
      <c r="S952" s="204"/>
      <c r="T952" s="204"/>
      <c r="U952" s="204"/>
      <c r="V952" s="204"/>
      <c r="W952" s="204"/>
      <c r="X952" s="204"/>
      <c r="Y952" s="204"/>
      <c r="Z952" s="204"/>
      <c r="AA952" s="204"/>
      <c r="AB952" s="204"/>
      <c r="AC952" s="204"/>
      <c r="AD952" s="204"/>
      <c r="AE952" s="204"/>
      <c r="AF952" s="204"/>
      <c r="AG952" s="204"/>
      <c r="AH952" s="204"/>
      <c r="AI952" s="204"/>
      <c r="AJ952" s="204"/>
      <c r="AK952" s="204"/>
      <c r="AL952" s="204"/>
      <c r="AM952" s="204"/>
      <c r="AN952" s="204"/>
      <c r="AO952" s="204"/>
      <c r="AP952" s="204"/>
      <c r="AQ952" s="204"/>
      <c r="AR952" s="204"/>
      <c r="AS952" s="204"/>
      <c r="AT952" s="204"/>
      <c r="AU952" s="204"/>
      <c r="AV952" s="204"/>
      <c r="AW952" s="204"/>
      <c r="AX952" s="204"/>
      <c r="AY952" s="204"/>
      <c r="AZ952" s="204"/>
      <c r="BA952" s="204"/>
      <c r="BB952" s="204"/>
      <c r="BC952" s="204"/>
      <c r="BD952" s="204"/>
      <c r="BE952" s="204"/>
      <c r="BF952" s="204"/>
      <c r="BG952" s="204"/>
      <c r="BH952" s="204"/>
      <c r="BI952" s="204"/>
      <c r="BJ952" s="204"/>
      <c r="BK952" s="204"/>
      <c r="BL952" s="204"/>
      <c r="BM952" s="213">
        <v>115</v>
      </c>
    </row>
    <row r="953" spans="1:65">
      <c r="A953" s="30"/>
      <c r="B953" s="19">
        <v>1</v>
      </c>
      <c r="C953" s="9">
        <v>6</v>
      </c>
      <c r="D953" s="24">
        <v>9.7373700000000007E-2</v>
      </c>
      <c r="E953" s="24">
        <v>9.631336601930679E-2</v>
      </c>
      <c r="F953" s="223">
        <v>0.04</v>
      </c>
      <c r="G953" s="24">
        <v>9.1999999999999998E-2</v>
      </c>
      <c r="H953" s="24">
        <v>9.4E-2</v>
      </c>
      <c r="I953" s="24">
        <v>0.1</v>
      </c>
      <c r="J953" s="24">
        <v>0.10199999999999998</v>
      </c>
      <c r="K953" s="24">
        <v>0.1</v>
      </c>
      <c r="L953" s="223">
        <v>7.8491523513595701E-2</v>
      </c>
      <c r="M953" s="24">
        <v>9.6699999999999994E-2</v>
      </c>
      <c r="N953" s="24">
        <v>0.09</v>
      </c>
      <c r="O953" s="223">
        <v>0.16</v>
      </c>
      <c r="P953" s="24">
        <v>9.2999999999999999E-2</v>
      </c>
      <c r="Q953" s="24">
        <v>0.09</v>
      </c>
      <c r="R953" s="203"/>
      <c r="S953" s="204"/>
      <c r="T953" s="204"/>
      <c r="U953" s="204"/>
      <c r="V953" s="204"/>
      <c r="W953" s="204"/>
      <c r="X953" s="204"/>
      <c r="Y953" s="204"/>
      <c r="Z953" s="204"/>
      <c r="AA953" s="204"/>
      <c r="AB953" s="204"/>
      <c r="AC953" s="204"/>
      <c r="AD953" s="204"/>
      <c r="AE953" s="204"/>
      <c r="AF953" s="204"/>
      <c r="AG953" s="204"/>
      <c r="AH953" s="204"/>
      <c r="AI953" s="204"/>
      <c r="AJ953" s="204"/>
      <c r="AK953" s="204"/>
      <c r="AL953" s="204"/>
      <c r="AM953" s="204"/>
      <c r="AN953" s="204"/>
      <c r="AO953" s="204"/>
      <c r="AP953" s="204"/>
      <c r="AQ953" s="204"/>
      <c r="AR953" s="204"/>
      <c r="AS953" s="204"/>
      <c r="AT953" s="204"/>
      <c r="AU953" s="204"/>
      <c r="AV953" s="204"/>
      <c r="AW953" s="204"/>
      <c r="AX953" s="204"/>
      <c r="AY953" s="204"/>
      <c r="AZ953" s="204"/>
      <c r="BA953" s="204"/>
      <c r="BB953" s="204"/>
      <c r="BC953" s="204"/>
      <c r="BD953" s="204"/>
      <c r="BE953" s="204"/>
      <c r="BF953" s="204"/>
      <c r="BG953" s="204"/>
      <c r="BH953" s="204"/>
      <c r="BI953" s="204"/>
      <c r="BJ953" s="204"/>
      <c r="BK953" s="204"/>
      <c r="BL953" s="204"/>
      <c r="BM953" s="56"/>
    </row>
    <row r="954" spans="1:65">
      <c r="A954" s="30"/>
      <c r="B954" s="20" t="s">
        <v>260</v>
      </c>
      <c r="C954" s="12"/>
      <c r="D954" s="214">
        <v>9.2688366666666674E-2</v>
      </c>
      <c r="E954" s="214">
        <v>9.5754633228131644E-2</v>
      </c>
      <c r="F954" s="214">
        <v>0.04</v>
      </c>
      <c r="G954" s="214">
        <v>9.3833333333333324E-2</v>
      </c>
      <c r="H954" s="214">
        <v>9.4666666666666663E-2</v>
      </c>
      <c r="I954" s="214">
        <v>0.10133333333333332</v>
      </c>
      <c r="J954" s="214">
        <v>9.9499999999999991E-2</v>
      </c>
      <c r="K954" s="214">
        <v>0.10316666666666667</v>
      </c>
      <c r="L954" s="214">
        <v>7.2039011198003947E-2</v>
      </c>
      <c r="M954" s="214">
        <v>9.6449999999999994E-2</v>
      </c>
      <c r="N954" s="214">
        <v>8.9999999999999983E-2</v>
      </c>
      <c r="O954" s="214">
        <v>0.16</v>
      </c>
      <c r="P954" s="214">
        <v>9.2666666666666661E-2</v>
      </c>
      <c r="Q954" s="214">
        <v>8.9999999999999983E-2</v>
      </c>
      <c r="R954" s="203"/>
      <c r="S954" s="204"/>
      <c r="T954" s="204"/>
      <c r="U954" s="204"/>
      <c r="V954" s="204"/>
      <c r="W954" s="204"/>
      <c r="X954" s="204"/>
      <c r="Y954" s="204"/>
      <c r="Z954" s="204"/>
      <c r="AA954" s="204"/>
      <c r="AB954" s="204"/>
      <c r="AC954" s="204"/>
      <c r="AD954" s="204"/>
      <c r="AE954" s="204"/>
      <c r="AF954" s="204"/>
      <c r="AG954" s="204"/>
      <c r="AH954" s="204"/>
      <c r="AI954" s="204"/>
      <c r="AJ954" s="204"/>
      <c r="AK954" s="204"/>
      <c r="AL954" s="204"/>
      <c r="AM954" s="204"/>
      <c r="AN954" s="204"/>
      <c r="AO954" s="204"/>
      <c r="AP954" s="204"/>
      <c r="AQ954" s="204"/>
      <c r="AR954" s="204"/>
      <c r="AS954" s="204"/>
      <c r="AT954" s="204"/>
      <c r="AU954" s="204"/>
      <c r="AV954" s="204"/>
      <c r="AW954" s="204"/>
      <c r="AX954" s="204"/>
      <c r="AY954" s="204"/>
      <c r="AZ954" s="204"/>
      <c r="BA954" s="204"/>
      <c r="BB954" s="204"/>
      <c r="BC954" s="204"/>
      <c r="BD954" s="204"/>
      <c r="BE954" s="204"/>
      <c r="BF954" s="204"/>
      <c r="BG954" s="204"/>
      <c r="BH954" s="204"/>
      <c r="BI954" s="204"/>
      <c r="BJ954" s="204"/>
      <c r="BK954" s="204"/>
      <c r="BL954" s="204"/>
      <c r="BM954" s="56"/>
    </row>
    <row r="955" spans="1:65">
      <c r="A955" s="30"/>
      <c r="B955" s="3" t="s">
        <v>261</v>
      </c>
      <c r="C955" s="29"/>
      <c r="D955" s="24">
        <v>9.3376150000000005E-2</v>
      </c>
      <c r="E955" s="24">
        <v>9.5837455232826857E-2</v>
      </c>
      <c r="F955" s="24">
        <v>0.04</v>
      </c>
      <c r="G955" s="24">
        <v>9.4E-2</v>
      </c>
      <c r="H955" s="24">
        <v>9.5000000000000001E-2</v>
      </c>
      <c r="I955" s="24">
        <v>0.10149999999999999</v>
      </c>
      <c r="J955" s="24">
        <v>9.9000000000000005E-2</v>
      </c>
      <c r="K955" s="24">
        <v>0.10349999999999999</v>
      </c>
      <c r="L955" s="24">
        <v>7.3608292207382992E-2</v>
      </c>
      <c r="M955" s="24">
        <v>9.6599999999999991E-2</v>
      </c>
      <c r="N955" s="24">
        <v>0.09</v>
      </c>
      <c r="O955" s="24">
        <v>0.16</v>
      </c>
      <c r="P955" s="24">
        <v>9.2999999999999999E-2</v>
      </c>
      <c r="Q955" s="24">
        <v>0.09</v>
      </c>
      <c r="R955" s="203"/>
      <c r="S955" s="204"/>
      <c r="T955" s="204"/>
      <c r="U955" s="204"/>
      <c r="V955" s="204"/>
      <c r="W955" s="204"/>
      <c r="X955" s="204"/>
      <c r="Y955" s="204"/>
      <c r="Z955" s="204"/>
      <c r="AA955" s="204"/>
      <c r="AB955" s="204"/>
      <c r="AC955" s="204"/>
      <c r="AD955" s="204"/>
      <c r="AE955" s="204"/>
      <c r="AF955" s="204"/>
      <c r="AG955" s="204"/>
      <c r="AH955" s="204"/>
      <c r="AI955" s="204"/>
      <c r="AJ955" s="204"/>
      <c r="AK955" s="204"/>
      <c r="AL955" s="204"/>
      <c r="AM955" s="204"/>
      <c r="AN955" s="204"/>
      <c r="AO955" s="204"/>
      <c r="AP955" s="204"/>
      <c r="AQ955" s="204"/>
      <c r="AR955" s="204"/>
      <c r="AS955" s="204"/>
      <c r="AT955" s="204"/>
      <c r="AU955" s="204"/>
      <c r="AV955" s="204"/>
      <c r="AW955" s="204"/>
      <c r="AX955" s="204"/>
      <c r="AY955" s="204"/>
      <c r="AZ955" s="204"/>
      <c r="BA955" s="204"/>
      <c r="BB955" s="204"/>
      <c r="BC955" s="204"/>
      <c r="BD955" s="204"/>
      <c r="BE955" s="204"/>
      <c r="BF955" s="204"/>
      <c r="BG955" s="204"/>
      <c r="BH955" s="204"/>
      <c r="BI955" s="204"/>
      <c r="BJ955" s="204"/>
      <c r="BK955" s="204"/>
      <c r="BL955" s="204"/>
      <c r="BM955" s="56"/>
    </row>
    <row r="956" spans="1:65">
      <c r="A956" s="30"/>
      <c r="B956" s="3" t="s">
        <v>262</v>
      </c>
      <c r="C956" s="29"/>
      <c r="D956" s="24">
        <v>4.5582727525529543E-3</v>
      </c>
      <c r="E956" s="24">
        <v>5.6393135998310869E-4</v>
      </c>
      <c r="F956" s="24">
        <v>6.3245553203367597E-3</v>
      </c>
      <c r="G956" s="24">
        <v>2.1369760566432826E-3</v>
      </c>
      <c r="H956" s="24">
        <v>5.1639777949432275E-4</v>
      </c>
      <c r="I956" s="24">
        <v>1.2110601416389878E-3</v>
      </c>
      <c r="J956" s="24">
        <v>2.0736441353327605E-3</v>
      </c>
      <c r="K956" s="24">
        <v>1.7224014243685049E-3</v>
      </c>
      <c r="L956" s="24">
        <v>1.7259707331417403E-2</v>
      </c>
      <c r="M956" s="24">
        <v>1.3019216566291486E-3</v>
      </c>
      <c r="N956" s="24">
        <v>1.5202354861220293E-17</v>
      </c>
      <c r="O956" s="24">
        <v>0</v>
      </c>
      <c r="P956" s="24">
        <v>5.1639777949432275E-4</v>
      </c>
      <c r="Q956" s="24">
        <v>1.5202354861220293E-17</v>
      </c>
      <c r="R956" s="203"/>
      <c r="S956" s="204"/>
      <c r="T956" s="204"/>
      <c r="U956" s="204"/>
      <c r="V956" s="204"/>
      <c r="W956" s="204"/>
      <c r="X956" s="204"/>
      <c r="Y956" s="204"/>
      <c r="Z956" s="204"/>
      <c r="AA956" s="204"/>
      <c r="AB956" s="204"/>
      <c r="AC956" s="204"/>
      <c r="AD956" s="204"/>
      <c r="AE956" s="204"/>
      <c r="AF956" s="204"/>
      <c r="AG956" s="204"/>
      <c r="AH956" s="204"/>
      <c r="AI956" s="204"/>
      <c r="AJ956" s="204"/>
      <c r="AK956" s="204"/>
      <c r="AL956" s="204"/>
      <c r="AM956" s="204"/>
      <c r="AN956" s="204"/>
      <c r="AO956" s="204"/>
      <c r="AP956" s="204"/>
      <c r="AQ956" s="204"/>
      <c r="AR956" s="204"/>
      <c r="AS956" s="204"/>
      <c r="AT956" s="204"/>
      <c r="AU956" s="204"/>
      <c r="AV956" s="204"/>
      <c r="AW956" s="204"/>
      <c r="AX956" s="204"/>
      <c r="AY956" s="204"/>
      <c r="AZ956" s="204"/>
      <c r="BA956" s="204"/>
      <c r="BB956" s="204"/>
      <c r="BC956" s="204"/>
      <c r="BD956" s="204"/>
      <c r="BE956" s="204"/>
      <c r="BF956" s="204"/>
      <c r="BG956" s="204"/>
      <c r="BH956" s="204"/>
      <c r="BI956" s="204"/>
      <c r="BJ956" s="204"/>
      <c r="BK956" s="204"/>
      <c r="BL956" s="204"/>
      <c r="BM956" s="56"/>
    </row>
    <row r="957" spans="1:65">
      <c r="A957" s="30"/>
      <c r="B957" s="3" t="s">
        <v>86</v>
      </c>
      <c r="C957" s="29"/>
      <c r="D957" s="13">
        <v>4.9178477477608167E-2</v>
      </c>
      <c r="E957" s="13">
        <v>5.8893375805593078E-3</v>
      </c>
      <c r="F957" s="13">
        <v>0.158113883008419</v>
      </c>
      <c r="G957" s="13">
        <v>2.2774167566358253E-2</v>
      </c>
      <c r="H957" s="13">
        <v>5.4549061214189025E-3</v>
      </c>
      <c r="I957" s="13">
        <v>1.195125139775317E-2</v>
      </c>
      <c r="J957" s="13">
        <v>2.0840644576208652E-2</v>
      </c>
      <c r="K957" s="13">
        <v>1.6695328830712487E-2</v>
      </c>
      <c r="L957" s="13">
        <v>0.23958834309896293</v>
      </c>
      <c r="M957" s="13">
        <v>1.3498410125755818E-2</v>
      </c>
      <c r="N957" s="13">
        <v>1.6891505401355884E-16</v>
      </c>
      <c r="O957" s="13">
        <v>0</v>
      </c>
      <c r="P957" s="13">
        <v>5.5726379082121167E-3</v>
      </c>
      <c r="Q957" s="13">
        <v>1.6891505401355884E-16</v>
      </c>
      <c r="R957" s="15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263</v>
      </c>
      <c r="C958" s="29"/>
      <c r="D958" s="13">
        <v>-2.9034191293116351E-2</v>
      </c>
      <c r="E958" s="13">
        <v>3.0867759720714094E-3</v>
      </c>
      <c r="F958" s="13">
        <v>-0.58097619210456097</v>
      </c>
      <c r="G958" s="13">
        <v>-1.7039983978616169E-2</v>
      </c>
      <c r="H958" s="13">
        <v>-8.3103213141277887E-3</v>
      </c>
      <c r="I958" s="13">
        <v>6.1526980001778586E-2</v>
      </c>
      <c r="J958" s="13">
        <v>4.2321722139904372E-2</v>
      </c>
      <c r="K958" s="13">
        <v>8.0732237863653022E-2</v>
      </c>
      <c r="L958" s="13">
        <v>-0.24534848026975542</v>
      </c>
      <c r="M958" s="13">
        <v>1.0371156787877256E-2</v>
      </c>
      <c r="N958" s="13">
        <v>-5.7196432235262495E-2</v>
      </c>
      <c r="O958" s="13">
        <v>0.67609523158175611</v>
      </c>
      <c r="P958" s="13">
        <v>-2.9261511708899679E-2</v>
      </c>
      <c r="Q958" s="13">
        <v>-5.7196432235262495E-2</v>
      </c>
      <c r="R958" s="15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46" t="s">
        <v>264</v>
      </c>
      <c r="C959" s="47"/>
      <c r="D959" s="45">
        <v>0.25</v>
      </c>
      <c r="E959" s="45">
        <v>0.24</v>
      </c>
      <c r="F959" s="45">
        <v>8.61</v>
      </c>
      <c r="G959" s="45">
        <v>7.0000000000000007E-2</v>
      </c>
      <c r="H959" s="45">
        <v>7.0000000000000007E-2</v>
      </c>
      <c r="I959" s="45">
        <v>1.1200000000000001</v>
      </c>
      <c r="J959" s="45">
        <v>0.83</v>
      </c>
      <c r="K959" s="45">
        <v>1.41</v>
      </c>
      <c r="L959" s="45">
        <v>3.52</v>
      </c>
      <c r="M959" s="45">
        <v>0.35</v>
      </c>
      <c r="N959" s="45">
        <v>0.67</v>
      </c>
      <c r="O959" s="45">
        <v>10.43</v>
      </c>
      <c r="P959" s="45">
        <v>0.25</v>
      </c>
      <c r="Q959" s="45">
        <v>0.67</v>
      </c>
      <c r="R959" s="15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B960" s="3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BM960" s="55"/>
    </row>
    <row r="961" spans="1:65" ht="15">
      <c r="B961" s="8" t="s">
        <v>652</v>
      </c>
      <c r="BM961" s="28" t="s">
        <v>67</v>
      </c>
    </row>
    <row r="962" spans="1:65" ht="15">
      <c r="A962" s="25" t="s">
        <v>64</v>
      </c>
      <c r="B962" s="18" t="s">
        <v>112</v>
      </c>
      <c r="C962" s="15" t="s">
        <v>113</v>
      </c>
      <c r="D962" s="16" t="s">
        <v>227</v>
      </c>
      <c r="E962" s="17" t="s">
        <v>227</v>
      </c>
      <c r="F962" s="17" t="s">
        <v>227</v>
      </c>
      <c r="G962" s="17" t="s">
        <v>227</v>
      </c>
      <c r="H962" s="17" t="s">
        <v>227</v>
      </c>
      <c r="I962" s="17" t="s">
        <v>227</v>
      </c>
      <c r="J962" s="17" t="s">
        <v>227</v>
      </c>
      <c r="K962" s="17" t="s">
        <v>227</v>
      </c>
      <c r="L962" s="17" t="s">
        <v>227</v>
      </c>
      <c r="M962" s="17" t="s">
        <v>227</v>
      </c>
      <c r="N962" s="17" t="s">
        <v>227</v>
      </c>
      <c r="O962" s="17" t="s">
        <v>227</v>
      </c>
      <c r="P962" s="17" t="s">
        <v>227</v>
      </c>
      <c r="Q962" s="17" t="s">
        <v>227</v>
      </c>
      <c r="R962" s="17" t="s">
        <v>227</v>
      </c>
      <c r="S962" s="15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 t="s">
        <v>228</v>
      </c>
      <c r="C963" s="9" t="s">
        <v>228</v>
      </c>
      <c r="D963" s="151" t="s">
        <v>232</v>
      </c>
      <c r="E963" s="152" t="s">
        <v>233</v>
      </c>
      <c r="F963" s="152" t="s">
        <v>234</v>
      </c>
      <c r="G963" s="152" t="s">
        <v>237</v>
      </c>
      <c r="H963" s="152" t="s">
        <v>238</v>
      </c>
      <c r="I963" s="152" t="s">
        <v>239</v>
      </c>
      <c r="J963" s="152" t="s">
        <v>240</v>
      </c>
      <c r="K963" s="152" t="s">
        <v>280</v>
      </c>
      <c r="L963" s="152" t="s">
        <v>243</v>
      </c>
      <c r="M963" s="152" t="s">
        <v>244</v>
      </c>
      <c r="N963" s="152" t="s">
        <v>245</v>
      </c>
      <c r="O963" s="152" t="s">
        <v>247</v>
      </c>
      <c r="P963" s="152" t="s">
        <v>248</v>
      </c>
      <c r="Q963" s="152" t="s">
        <v>250</v>
      </c>
      <c r="R963" s="152" t="s">
        <v>251</v>
      </c>
      <c r="S963" s="15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 t="s">
        <v>3</v>
      </c>
    </row>
    <row r="964" spans="1:65">
      <c r="A964" s="30"/>
      <c r="B964" s="19"/>
      <c r="C964" s="9"/>
      <c r="D964" s="10" t="s">
        <v>321</v>
      </c>
      <c r="E964" s="11" t="s">
        <v>281</v>
      </c>
      <c r="F964" s="11" t="s">
        <v>321</v>
      </c>
      <c r="G964" s="11" t="s">
        <v>281</v>
      </c>
      <c r="H964" s="11" t="s">
        <v>281</v>
      </c>
      <c r="I964" s="11" t="s">
        <v>281</v>
      </c>
      <c r="J964" s="11" t="s">
        <v>281</v>
      </c>
      <c r="K964" s="11" t="s">
        <v>281</v>
      </c>
      <c r="L964" s="11" t="s">
        <v>281</v>
      </c>
      <c r="M964" s="11" t="s">
        <v>321</v>
      </c>
      <c r="N964" s="11" t="s">
        <v>321</v>
      </c>
      <c r="O964" s="11" t="s">
        <v>321</v>
      </c>
      <c r="P964" s="11" t="s">
        <v>281</v>
      </c>
      <c r="Q964" s="11" t="s">
        <v>321</v>
      </c>
      <c r="R964" s="11" t="s">
        <v>321</v>
      </c>
      <c r="S964" s="15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</v>
      </c>
    </row>
    <row r="965" spans="1:65">
      <c r="A965" s="30"/>
      <c r="B965" s="19"/>
      <c r="C965" s="9"/>
      <c r="D965" s="26" t="s">
        <v>322</v>
      </c>
      <c r="E965" s="26" t="s">
        <v>323</v>
      </c>
      <c r="F965" s="26" t="s">
        <v>324</v>
      </c>
      <c r="G965" s="26" t="s">
        <v>324</v>
      </c>
      <c r="H965" s="26" t="s">
        <v>324</v>
      </c>
      <c r="I965" s="26" t="s">
        <v>324</v>
      </c>
      <c r="J965" s="26" t="s">
        <v>324</v>
      </c>
      <c r="K965" s="26" t="s">
        <v>324</v>
      </c>
      <c r="L965" s="26" t="s">
        <v>325</v>
      </c>
      <c r="M965" s="26" t="s">
        <v>325</v>
      </c>
      <c r="N965" s="26" t="s">
        <v>305</v>
      </c>
      <c r="O965" s="26" t="s">
        <v>324</v>
      </c>
      <c r="P965" s="26" t="s">
        <v>325</v>
      </c>
      <c r="Q965" s="26" t="s">
        <v>305</v>
      </c>
      <c r="R965" s="26" t="s">
        <v>324</v>
      </c>
      <c r="S965" s="15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3</v>
      </c>
    </row>
    <row r="966" spans="1:65">
      <c r="A966" s="30"/>
      <c r="B966" s="18">
        <v>1</v>
      </c>
      <c r="C966" s="14">
        <v>1</v>
      </c>
      <c r="D966" s="22">
        <v>0.56000000000000005</v>
      </c>
      <c r="E966" s="22">
        <v>0.53963404489398248</v>
      </c>
      <c r="F966" s="22">
        <v>0.56999999999999995</v>
      </c>
      <c r="G966" s="22">
        <v>0.51</v>
      </c>
      <c r="H966" s="22">
        <v>0.52</v>
      </c>
      <c r="I966" s="22">
        <v>0.55000000000000004</v>
      </c>
      <c r="J966" s="22">
        <v>0.5</v>
      </c>
      <c r="K966" s="22">
        <v>0.51</v>
      </c>
      <c r="L966" s="147">
        <v>0.2294838081301806</v>
      </c>
      <c r="M966" s="22">
        <v>0.56999999999999995</v>
      </c>
      <c r="N966" s="22">
        <v>0.49</v>
      </c>
      <c r="O966" s="22">
        <v>0.54600000000000004</v>
      </c>
      <c r="P966" s="147" t="s">
        <v>105</v>
      </c>
      <c r="Q966" s="22">
        <v>0.65</v>
      </c>
      <c r="R966" s="22">
        <v>0.44</v>
      </c>
      <c r="S966" s="15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>
        <v>1</v>
      </c>
      <c r="C967" s="9">
        <v>2</v>
      </c>
      <c r="D967" s="11">
        <v>0.56299999999999994</v>
      </c>
      <c r="E967" s="11">
        <v>0.54230841660535223</v>
      </c>
      <c r="F967" s="11">
        <v>0.56000000000000005</v>
      </c>
      <c r="G967" s="11">
        <v>0.5</v>
      </c>
      <c r="H967" s="11">
        <v>0.54</v>
      </c>
      <c r="I967" s="11">
        <v>0.53</v>
      </c>
      <c r="J967" s="11">
        <v>0.5</v>
      </c>
      <c r="K967" s="11">
        <v>0.52</v>
      </c>
      <c r="L967" s="148">
        <v>0.23201882601225959</v>
      </c>
      <c r="M967" s="11">
        <v>0.56999999999999995</v>
      </c>
      <c r="N967" s="11">
        <v>0.5</v>
      </c>
      <c r="O967" s="11">
        <v>0.55300000000000005</v>
      </c>
      <c r="P967" s="148" t="s">
        <v>105</v>
      </c>
      <c r="Q967" s="11">
        <v>0.65</v>
      </c>
      <c r="R967" s="11">
        <v>0.43</v>
      </c>
      <c r="S967" s="15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23</v>
      </c>
    </row>
    <row r="968" spans="1:65">
      <c r="A968" s="30"/>
      <c r="B968" s="19">
        <v>1</v>
      </c>
      <c r="C968" s="9">
        <v>3</v>
      </c>
      <c r="D968" s="11">
        <v>0.57899999999999996</v>
      </c>
      <c r="E968" s="11">
        <v>0.56039466233660784</v>
      </c>
      <c r="F968" s="11">
        <v>0.59</v>
      </c>
      <c r="G968" s="11">
        <v>0.5</v>
      </c>
      <c r="H968" s="11">
        <v>0.53</v>
      </c>
      <c r="I968" s="11">
        <v>0.5</v>
      </c>
      <c r="J968" s="11">
        <v>0.52</v>
      </c>
      <c r="K968" s="11">
        <v>0.51</v>
      </c>
      <c r="L968" s="148">
        <v>0.21554646915194461</v>
      </c>
      <c r="M968" s="11">
        <v>0.57999999999999996</v>
      </c>
      <c r="N968" s="11">
        <v>0.5</v>
      </c>
      <c r="O968" s="11">
        <v>0.501</v>
      </c>
      <c r="P968" s="148" t="s">
        <v>105</v>
      </c>
      <c r="Q968" s="11">
        <v>0.63</v>
      </c>
      <c r="R968" s="11">
        <v>0.43</v>
      </c>
      <c r="S968" s="15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16</v>
      </c>
    </row>
    <row r="969" spans="1:65">
      <c r="A969" s="30"/>
      <c r="B969" s="19">
        <v>1</v>
      </c>
      <c r="C969" s="9">
        <v>4</v>
      </c>
      <c r="D969" s="11"/>
      <c r="E969" s="11">
        <v>0.55271585001628032</v>
      </c>
      <c r="F969" s="11">
        <v>0.61</v>
      </c>
      <c r="G969" s="11">
        <v>0.49</v>
      </c>
      <c r="H969" s="11">
        <v>0.53</v>
      </c>
      <c r="I969" s="11">
        <v>0.5</v>
      </c>
      <c r="J969" s="11">
        <v>0.49</v>
      </c>
      <c r="K969" s="11">
        <v>0.53</v>
      </c>
      <c r="L969" s="148">
        <v>0.22909123523185682</v>
      </c>
      <c r="M969" s="11">
        <v>0.56999999999999995</v>
      </c>
      <c r="N969" s="11">
        <v>0.48</v>
      </c>
      <c r="O969" s="11">
        <v>0.503</v>
      </c>
      <c r="P969" s="148" t="s">
        <v>105</v>
      </c>
      <c r="Q969" s="11">
        <v>0.65</v>
      </c>
      <c r="R969" s="11">
        <v>0.42</v>
      </c>
      <c r="S969" s="15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0.53509505861765061</v>
      </c>
    </row>
    <row r="970" spans="1:65">
      <c r="A970" s="30"/>
      <c r="B970" s="19">
        <v>1</v>
      </c>
      <c r="C970" s="9">
        <v>5</v>
      </c>
      <c r="D970" s="11">
        <v>0.56799999999999995</v>
      </c>
      <c r="E970" s="11">
        <v>0.53152651740594337</v>
      </c>
      <c r="F970" s="11">
        <v>0.57999999999999996</v>
      </c>
      <c r="G970" s="11">
        <v>0.48</v>
      </c>
      <c r="H970" s="11">
        <v>0.54</v>
      </c>
      <c r="I970" s="11">
        <v>0.57999999999999996</v>
      </c>
      <c r="J970" s="11">
        <v>0.51</v>
      </c>
      <c r="K970" s="11">
        <v>0.52</v>
      </c>
      <c r="L970" s="148">
        <v>0.1995823816336284</v>
      </c>
      <c r="M970" s="11">
        <v>0.57999999999999996</v>
      </c>
      <c r="N970" s="11">
        <v>0.48</v>
      </c>
      <c r="O970" s="11">
        <v>0.55600000000000005</v>
      </c>
      <c r="P970" s="148" t="s">
        <v>105</v>
      </c>
      <c r="Q970" s="11">
        <v>0.62</v>
      </c>
      <c r="R970" s="149">
        <v>0.3</v>
      </c>
      <c r="S970" s="15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116</v>
      </c>
    </row>
    <row r="971" spans="1:65">
      <c r="A971" s="30"/>
      <c r="B971" s="19">
        <v>1</v>
      </c>
      <c r="C971" s="9">
        <v>6</v>
      </c>
      <c r="D971" s="11">
        <v>0.57499999999999996</v>
      </c>
      <c r="E971" s="11">
        <v>0.54883508091857736</v>
      </c>
      <c r="F971" s="11">
        <v>0.55000000000000004</v>
      </c>
      <c r="G971" s="11">
        <v>0.5</v>
      </c>
      <c r="H971" s="11">
        <v>0.55000000000000004</v>
      </c>
      <c r="I971" s="11">
        <v>0.54</v>
      </c>
      <c r="J971" s="11">
        <v>0.56000000000000005</v>
      </c>
      <c r="K971" s="11">
        <v>0.52</v>
      </c>
      <c r="L971" s="148">
        <v>0.18814471481489339</v>
      </c>
      <c r="M971" s="11">
        <v>0.56999999999999995</v>
      </c>
      <c r="N971" s="11">
        <v>0.49</v>
      </c>
      <c r="O971" s="11">
        <v>0.52700000000000002</v>
      </c>
      <c r="P971" s="148" t="s">
        <v>105</v>
      </c>
      <c r="Q971" s="11">
        <v>0.65</v>
      </c>
      <c r="R971" s="11">
        <v>0.44</v>
      </c>
      <c r="S971" s="15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20" t="s">
        <v>260</v>
      </c>
      <c r="C972" s="12"/>
      <c r="D972" s="23">
        <v>0.56899999999999995</v>
      </c>
      <c r="E972" s="23">
        <v>0.54590242869612393</v>
      </c>
      <c r="F972" s="23">
        <v>0.57666666666666666</v>
      </c>
      <c r="G972" s="23">
        <v>0.49666666666666665</v>
      </c>
      <c r="H972" s="23">
        <v>0.53500000000000003</v>
      </c>
      <c r="I972" s="23">
        <v>0.53333333333333333</v>
      </c>
      <c r="J972" s="23">
        <v>0.51333333333333331</v>
      </c>
      <c r="K972" s="23">
        <v>0.51833333333333342</v>
      </c>
      <c r="L972" s="23">
        <v>0.21564457249579391</v>
      </c>
      <c r="M972" s="23">
        <v>0.57333333333333325</v>
      </c>
      <c r="N972" s="23">
        <v>0.49000000000000005</v>
      </c>
      <c r="O972" s="23">
        <v>0.53100000000000003</v>
      </c>
      <c r="P972" s="23" t="s">
        <v>661</v>
      </c>
      <c r="Q972" s="23">
        <v>0.64166666666666672</v>
      </c>
      <c r="R972" s="23">
        <v>0.41</v>
      </c>
      <c r="S972" s="15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261</v>
      </c>
      <c r="C973" s="29"/>
      <c r="D973" s="11">
        <v>0.56799999999999995</v>
      </c>
      <c r="E973" s="11">
        <v>0.54557174876196479</v>
      </c>
      <c r="F973" s="11">
        <v>0.57499999999999996</v>
      </c>
      <c r="G973" s="11">
        <v>0.5</v>
      </c>
      <c r="H973" s="11">
        <v>0.53500000000000003</v>
      </c>
      <c r="I973" s="11">
        <v>0.53500000000000003</v>
      </c>
      <c r="J973" s="11">
        <v>0.505</v>
      </c>
      <c r="K973" s="11">
        <v>0.52</v>
      </c>
      <c r="L973" s="11">
        <v>0.22231885219190073</v>
      </c>
      <c r="M973" s="11">
        <v>0.56999999999999995</v>
      </c>
      <c r="N973" s="11">
        <v>0.49</v>
      </c>
      <c r="O973" s="11">
        <v>0.53649999999999998</v>
      </c>
      <c r="P973" s="11" t="s">
        <v>661</v>
      </c>
      <c r="Q973" s="11">
        <v>0.65</v>
      </c>
      <c r="R973" s="11">
        <v>0.43</v>
      </c>
      <c r="S973" s="15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3" t="s">
        <v>262</v>
      </c>
      <c r="C974" s="29"/>
      <c r="D974" s="24">
        <v>7.9686887252545906E-3</v>
      </c>
      <c r="E974" s="24">
        <v>1.0236448396361892E-2</v>
      </c>
      <c r="F974" s="24">
        <v>2.1602468994692842E-2</v>
      </c>
      <c r="G974" s="24">
        <v>1.0327955589886455E-2</v>
      </c>
      <c r="H974" s="24">
        <v>1.0488088481701525E-2</v>
      </c>
      <c r="I974" s="24">
        <v>3.0767948691238198E-2</v>
      </c>
      <c r="J974" s="24">
        <v>2.5033311140691471E-2</v>
      </c>
      <c r="K974" s="24">
        <v>7.5277265270908165E-3</v>
      </c>
      <c r="L974" s="24">
        <v>1.8191751603028668E-2</v>
      </c>
      <c r="M974" s="24">
        <v>5.1639777949432268E-3</v>
      </c>
      <c r="N974" s="24">
        <v>8.9442719099991665E-3</v>
      </c>
      <c r="O974" s="24">
        <v>2.4633310780323481E-2</v>
      </c>
      <c r="P974" s="24" t="s">
        <v>661</v>
      </c>
      <c r="Q974" s="24">
        <v>1.3291601358251269E-2</v>
      </c>
      <c r="R974" s="24">
        <v>5.4405882034941636E-2</v>
      </c>
      <c r="S974" s="203"/>
      <c r="T974" s="204"/>
      <c r="U974" s="204"/>
      <c r="V974" s="204"/>
      <c r="W974" s="204"/>
      <c r="X974" s="204"/>
      <c r="Y974" s="204"/>
      <c r="Z974" s="204"/>
      <c r="AA974" s="204"/>
      <c r="AB974" s="204"/>
      <c r="AC974" s="204"/>
      <c r="AD974" s="204"/>
      <c r="AE974" s="204"/>
      <c r="AF974" s="204"/>
      <c r="AG974" s="204"/>
      <c r="AH974" s="204"/>
      <c r="AI974" s="204"/>
      <c r="AJ974" s="204"/>
      <c r="AK974" s="204"/>
      <c r="AL974" s="204"/>
      <c r="AM974" s="204"/>
      <c r="AN974" s="204"/>
      <c r="AO974" s="204"/>
      <c r="AP974" s="204"/>
      <c r="AQ974" s="204"/>
      <c r="AR974" s="204"/>
      <c r="AS974" s="204"/>
      <c r="AT974" s="204"/>
      <c r="AU974" s="204"/>
      <c r="AV974" s="204"/>
      <c r="AW974" s="204"/>
      <c r="AX974" s="204"/>
      <c r="AY974" s="204"/>
      <c r="AZ974" s="204"/>
      <c r="BA974" s="204"/>
      <c r="BB974" s="204"/>
      <c r="BC974" s="204"/>
      <c r="BD974" s="204"/>
      <c r="BE974" s="204"/>
      <c r="BF974" s="204"/>
      <c r="BG974" s="204"/>
      <c r="BH974" s="204"/>
      <c r="BI974" s="204"/>
      <c r="BJ974" s="204"/>
      <c r="BK974" s="204"/>
      <c r="BL974" s="204"/>
      <c r="BM974" s="56"/>
    </row>
    <row r="975" spans="1:65">
      <c r="A975" s="30"/>
      <c r="B975" s="3" t="s">
        <v>86</v>
      </c>
      <c r="C975" s="29"/>
      <c r="D975" s="13">
        <v>1.4004725351941286E-2</v>
      </c>
      <c r="E975" s="13">
        <v>1.8751424903551767E-2</v>
      </c>
      <c r="F975" s="13">
        <v>3.7460928892530942E-2</v>
      </c>
      <c r="G975" s="13">
        <v>2.0794541456147227E-2</v>
      </c>
      <c r="H975" s="13">
        <v>1.9603903704115001E-2</v>
      </c>
      <c r="I975" s="13">
        <v>5.7689903796071626E-2</v>
      </c>
      <c r="J975" s="13">
        <v>4.8766190533814556E-2</v>
      </c>
      <c r="K975" s="13">
        <v>1.4522945068342409E-2</v>
      </c>
      <c r="L975" s="13">
        <v>8.4359886235409395E-2</v>
      </c>
      <c r="M975" s="13">
        <v>9.0069380144358613E-3</v>
      </c>
      <c r="N975" s="13">
        <v>1.825361614285544E-2</v>
      </c>
      <c r="O975" s="13">
        <v>4.6390415782153444E-2</v>
      </c>
      <c r="P975" s="13" t="s">
        <v>661</v>
      </c>
      <c r="Q975" s="13">
        <v>2.0714183934937042E-2</v>
      </c>
      <c r="R975" s="13">
        <v>0.13269727325595521</v>
      </c>
      <c r="S975" s="15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263</v>
      </c>
      <c r="C976" s="29"/>
      <c r="D976" s="13">
        <v>6.3362463988993589E-2</v>
      </c>
      <c r="E976" s="13">
        <v>2.0197103121065485E-2</v>
      </c>
      <c r="F976" s="13">
        <v>7.769013632159294E-2</v>
      </c>
      <c r="G976" s="13">
        <v>-7.1816009757703192E-2</v>
      </c>
      <c r="H976" s="13">
        <v>-1.7764809470699472E-4</v>
      </c>
      <c r="I976" s="13">
        <v>-3.2923594713590854E-3</v>
      </c>
      <c r="J976" s="13">
        <v>-4.0668895991183174E-2</v>
      </c>
      <c r="K976" s="13">
        <v>-3.1324761861227013E-2</v>
      </c>
      <c r="L976" s="13">
        <v>-0.5969976380404558</v>
      </c>
      <c r="M976" s="13">
        <v>7.1460713568288758E-2</v>
      </c>
      <c r="N976" s="13">
        <v>-8.427485526431111E-2</v>
      </c>
      <c r="O976" s="13">
        <v>-7.6529553986718346E-3</v>
      </c>
      <c r="P976" s="13" t="s">
        <v>661</v>
      </c>
      <c r="Q976" s="13">
        <v>0.19916388001102114</v>
      </c>
      <c r="R976" s="13">
        <v>-0.23378100134360735</v>
      </c>
      <c r="S976" s="15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46" t="s">
        <v>264</v>
      </c>
      <c r="C977" s="47"/>
      <c r="D977" s="45">
        <v>0.75</v>
      </c>
      <c r="E977" s="45">
        <v>0.28999999999999998</v>
      </c>
      <c r="F977" s="45">
        <v>0.9</v>
      </c>
      <c r="G977" s="45">
        <v>0.67</v>
      </c>
      <c r="H977" s="45">
        <v>0.08</v>
      </c>
      <c r="I977" s="45">
        <v>0.05</v>
      </c>
      <c r="J977" s="45">
        <v>0.35</v>
      </c>
      <c r="K977" s="45">
        <v>0.25</v>
      </c>
      <c r="L977" s="45">
        <v>6.19</v>
      </c>
      <c r="M977" s="45">
        <v>0.83</v>
      </c>
      <c r="N977" s="45">
        <v>0.81</v>
      </c>
      <c r="O977" s="45">
        <v>0</v>
      </c>
      <c r="P977" s="45">
        <v>0.61</v>
      </c>
      <c r="Q977" s="45">
        <v>2.17</v>
      </c>
      <c r="R977" s="45">
        <v>2.38</v>
      </c>
      <c r="S977" s="15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B978" s="3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BM978" s="55"/>
    </row>
    <row r="979" spans="1:65" ht="15">
      <c r="B979" s="8" t="s">
        <v>653</v>
      </c>
      <c r="BM979" s="28" t="s">
        <v>287</v>
      </c>
    </row>
    <row r="980" spans="1:65" ht="15">
      <c r="A980" s="25" t="s">
        <v>65</v>
      </c>
      <c r="B980" s="18" t="s">
        <v>112</v>
      </c>
      <c r="C980" s="15" t="s">
        <v>113</v>
      </c>
      <c r="D980" s="16" t="s">
        <v>227</v>
      </c>
      <c r="E980" s="17" t="s">
        <v>227</v>
      </c>
      <c r="F980" s="15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 t="s">
        <v>228</v>
      </c>
      <c r="C981" s="9" t="s">
        <v>228</v>
      </c>
      <c r="D981" s="151" t="s">
        <v>233</v>
      </c>
      <c r="E981" s="152" t="s">
        <v>234</v>
      </c>
      <c r="F981" s="15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 t="s">
        <v>3</v>
      </c>
    </row>
    <row r="982" spans="1:65">
      <c r="A982" s="30"/>
      <c r="B982" s="19"/>
      <c r="C982" s="9"/>
      <c r="D982" s="10" t="s">
        <v>281</v>
      </c>
      <c r="E982" s="11" t="s">
        <v>321</v>
      </c>
      <c r="F982" s="15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2</v>
      </c>
    </row>
    <row r="983" spans="1:65">
      <c r="A983" s="30"/>
      <c r="B983" s="19"/>
      <c r="C983" s="9"/>
      <c r="D983" s="26" t="s">
        <v>323</v>
      </c>
      <c r="E983" s="26" t="s">
        <v>324</v>
      </c>
      <c r="F983" s="15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2</v>
      </c>
    </row>
    <row r="984" spans="1:65">
      <c r="A984" s="30"/>
      <c r="B984" s="18">
        <v>1</v>
      </c>
      <c r="C984" s="14">
        <v>1</v>
      </c>
      <c r="D984" s="22">
        <v>0.12181087211599938</v>
      </c>
      <c r="E984" s="22">
        <v>0.1</v>
      </c>
      <c r="F984" s="15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>
        <v>1</v>
      </c>
      <c r="C985" s="9">
        <v>2</v>
      </c>
      <c r="D985" s="11">
        <v>0.11872539691697825</v>
      </c>
      <c r="E985" s="11">
        <v>0.1</v>
      </c>
      <c r="F985" s="15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24</v>
      </c>
    </row>
    <row r="986" spans="1:65">
      <c r="A986" s="30"/>
      <c r="B986" s="19">
        <v>1</v>
      </c>
      <c r="C986" s="9">
        <v>3</v>
      </c>
      <c r="D986" s="11">
        <v>0.12686547468502793</v>
      </c>
      <c r="E986" s="11">
        <v>0.1</v>
      </c>
      <c r="F986" s="15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16</v>
      </c>
    </row>
    <row r="987" spans="1:65">
      <c r="A987" s="30"/>
      <c r="B987" s="19">
        <v>1</v>
      </c>
      <c r="C987" s="9">
        <v>4</v>
      </c>
      <c r="D987" s="11">
        <v>0.12015156514264849</v>
      </c>
      <c r="E987" s="11">
        <v>0.1</v>
      </c>
      <c r="F987" s="15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0.110448577032323</v>
      </c>
    </row>
    <row r="988" spans="1:65">
      <c r="A988" s="30"/>
      <c r="B988" s="19">
        <v>1</v>
      </c>
      <c r="C988" s="9">
        <v>5</v>
      </c>
      <c r="D988" s="11">
        <v>0.12097717282266003</v>
      </c>
      <c r="E988" s="11">
        <v>0.1</v>
      </c>
      <c r="F988" s="15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45</v>
      </c>
    </row>
    <row r="989" spans="1:65">
      <c r="A989" s="30"/>
      <c r="B989" s="19">
        <v>1</v>
      </c>
      <c r="C989" s="9">
        <v>6</v>
      </c>
      <c r="D989" s="11">
        <v>0.11685244270456477</v>
      </c>
      <c r="E989" s="11">
        <v>0.1</v>
      </c>
      <c r="F989" s="15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20" t="s">
        <v>260</v>
      </c>
      <c r="C990" s="12"/>
      <c r="D990" s="23">
        <v>0.12089715406464648</v>
      </c>
      <c r="E990" s="23">
        <v>9.9999999999999992E-2</v>
      </c>
      <c r="F990" s="15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3" t="s">
        <v>261</v>
      </c>
      <c r="C991" s="29"/>
      <c r="D991" s="11">
        <v>0.12056436898265427</v>
      </c>
      <c r="E991" s="11">
        <v>0.1</v>
      </c>
      <c r="F991" s="15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3" t="s">
        <v>262</v>
      </c>
      <c r="C992" s="29"/>
      <c r="D992" s="24">
        <v>3.4086436200371777E-3</v>
      </c>
      <c r="E992" s="24">
        <v>1.5202354861220293E-17</v>
      </c>
      <c r="F992" s="15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86</v>
      </c>
      <c r="C993" s="29"/>
      <c r="D993" s="13">
        <v>2.8194572869883257E-2</v>
      </c>
      <c r="E993" s="13">
        <v>1.5202354861220294E-16</v>
      </c>
      <c r="F993" s="15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263</v>
      </c>
      <c r="C994" s="29"/>
      <c r="D994" s="13">
        <v>9.460128245260857E-2</v>
      </c>
      <c r="E994" s="13">
        <v>-9.4601282452604241E-2</v>
      </c>
      <c r="F994" s="15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46" t="s">
        <v>264</v>
      </c>
      <c r="C995" s="47"/>
      <c r="D995" s="45">
        <v>0.67</v>
      </c>
      <c r="E995" s="45">
        <v>0.67</v>
      </c>
      <c r="F995" s="15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B996" s="31"/>
      <c r="C996" s="20"/>
      <c r="D996" s="20"/>
      <c r="E996" s="20"/>
      <c r="BM996" s="55"/>
    </row>
    <row r="997" spans="1:65" ht="15">
      <c r="B997" s="8" t="s">
        <v>654</v>
      </c>
      <c r="BM997" s="28" t="s">
        <v>67</v>
      </c>
    </row>
    <row r="998" spans="1:65" ht="15">
      <c r="A998" s="25" t="s">
        <v>32</v>
      </c>
      <c r="B998" s="18" t="s">
        <v>112</v>
      </c>
      <c r="C998" s="15" t="s">
        <v>113</v>
      </c>
      <c r="D998" s="16" t="s">
        <v>227</v>
      </c>
      <c r="E998" s="17" t="s">
        <v>227</v>
      </c>
      <c r="F998" s="17" t="s">
        <v>227</v>
      </c>
      <c r="G998" s="17" t="s">
        <v>227</v>
      </c>
      <c r="H998" s="17" t="s">
        <v>227</v>
      </c>
      <c r="I998" s="17" t="s">
        <v>227</v>
      </c>
      <c r="J998" s="17" t="s">
        <v>227</v>
      </c>
      <c r="K998" s="17" t="s">
        <v>227</v>
      </c>
      <c r="L998" s="17" t="s">
        <v>227</v>
      </c>
      <c r="M998" s="17" t="s">
        <v>227</v>
      </c>
      <c r="N998" s="17" t="s">
        <v>227</v>
      </c>
      <c r="O998" s="17" t="s">
        <v>227</v>
      </c>
      <c r="P998" s="17" t="s">
        <v>227</v>
      </c>
      <c r="Q998" s="17" t="s">
        <v>227</v>
      </c>
      <c r="R998" s="15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 t="s">
        <v>228</v>
      </c>
      <c r="C999" s="9" t="s">
        <v>228</v>
      </c>
      <c r="D999" s="151" t="s">
        <v>232</v>
      </c>
      <c r="E999" s="152" t="s">
        <v>233</v>
      </c>
      <c r="F999" s="152" t="s">
        <v>234</v>
      </c>
      <c r="G999" s="152" t="s">
        <v>237</v>
      </c>
      <c r="H999" s="152" t="s">
        <v>238</v>
      </c>
      <c r="I999" s="152" t="s">
        <v>239</v>
      </c>
      <c r="J999" s="152" t="s">
        <v>240</v>
      </c>
      <c r="K999" s="152" t="s">
        <v>280</v>
      </c>
      <c r="L999" s="152" t="s">
        <v>244</v>
      </c>
      <c r="M999" s="152" t="s">
        <v>245</v>
      </c>
      <c r="N999" s="152" t="s">
        <v>247</v>
      </c>
      <c r="O999" s="152" t="s">
        <v>248</v>
      </c>
      <c r="P999" s="152" t="s">
        <v>250</v>
      </c>
      <c r="Q999" s="152" t="s">
        <v>251</v>
      </c>
      <c r="R999" s="15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 t="s">
        <v>3</v>
      </c>
    </row>
    <row r="1000" spans="1:65">
      <c r="A1000" s="30"/>
      <c r="B1000" s="19"/>
      <c r="C1000" s="9"/>
      <c r="D1000" s="10" t="s">
        <v>321</v>
      </c>
      <c r="E1000" s="11" t="s">
        <v>281</v>
      </c>
      <c r="F1000" s="11" t="s">
        <v>321</v>
      </c>
      <c r="G1000" s="11" t="s">
        <v>281</v>
      </c>
      <c r="H1000" s="11" t="s">
        <v>281</v>
      </c>
      <c r="I1000" s="11" t="s">
        <v>281</v>
      </c>
      <c r="J1000" s="11" t="s">
        <v>281</v>
      </c>
      <c r="K1000" s="11" t="s">
        <v>281</v>
      </c>
      <c r="L1000" s="11" t="s">
        <v>321</v>
      </c>
      <c r="M1000" s="11" t="s">
        <v>321</v>
      </c>
      <c r="N1000" s="11" t="s">
        <v>321</v>
      </c>
      <c r="O1000" s="11" t="s">
        <v>281</v>
      </c>
      <c r="P1000" s="11" t="s">
        <v>321</v>
      </c>
      <c r="Q1000" s="11" t="s">
        <v>321</v>
      </c>
      <c r="R1000" s="15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</v>
      </c>
    </row>
    <row r="1001" spans="1:65">
      <c r="A1001" s="30"/>
      <c r="B1001" s="19"/>
      <c r="C1001" s="9"/>
      <c r="D1001" s="26" t="s">
        <v>322</v>
      </c>
      <c r="E1001" s="26" t="s">
        <v>323</v>
      </c>
      <c r="F1001" s="26" t="s">
        <v>324</v>
      </c>
      <c r="G1001" s="26" t="s">
        <v>324</v>
      </c>
      <c r="H1001" s="26" t="s">
        <v>324</v>
      </c>
      <c r="I1001" s="26" t="s">
        <v>324</v>
      </c>
      <c r="J1001" s="26" t="s">
        <v>324</v>
      </c>
      <c r="K1001" s="26" t="s">
        <v>324</v>
      </c>
      <c r="L1001" s="26" t="s">
        <v>325</v>
      </c>
      <c r="M1001" s="26" t="s">
        <v>305</v>
      </c>
      <c r="N1001" s="26" t="s">
        <v>324</v>
      </c>
      <c r="O1001" s="26" t="s">
        <v>325</v>
      </c>
      <c r="P1001" s="26" t="s">
        <v>305</v>
      </c>
      <c r="Q1001" s="26" t="s">
        <v>324</v>
      </c>
      <c r="R1001" s="15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3</v>
      </c>
    </row>
    <row r="1002" spans="1:65">
      <c r="A1002" s="30"/>
      <c r="B1002" s="18">
        <v>1</v>
      </c>
      <c r="C1002" s="14">
        <v>1</v>
      </c>
      <c r="D1002" s="22">
        <v>1.157</v>
      </c>
      <c r="E1002" s="22">
        <v>1.5182793351980641</v>
      </c>
      <c r="F1002" s="22">
        <v>1.3</v>
      </c>
      <c r="G1002" s="22">
        <v>1.29</v>
      </c>
      <c r="H1002" s="22">
        <v>1.35</v>
      </c>
      <c r="I1002" s="22">
        <v>1.49</v>
      </c>
      <c r="J1002" s="22">
        <v>1.49</v>
      </c>
      <c r="K1002" s="22">
        <v>1.48</v>
      </c>
      <c r="L1002" s="22">
        <v>1.65</v>
      </c>
      <c r="M1002" s="22">
        <v>1.27</v>
      </c>
      <c r="N1002" s="22">
        <v>1.59</v>
      </c>
      <c r="O1002" s="147">
        <v>3.5</v>
      </c>
      <c r="P1002" s="22">
        <v>1.5</v>
      </c>
      <c r="Q1002" s="22">
        <v>1.33</v>
      </c>
      <c r="R1002" s="15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>
        <v>1</v>
      </c>
      <c r="C1003" s="9">
        <v>2</v>
      </c>
      <c r="D1003" s="11">
        <v>1.179</v>
      </c>
      <c r="E1003" s="11">
        <v>1.4687743828332953</v>
      </c>
      <c r="F1003" s="11">
        <v>1.3</v>
      </c>
      <c r="G1003" s="11">
        <v>1.29</v>
      </c>
      <c r="H1003" s="11">
        <v>1.37</v>
      </c>
      <c r="I1003" s="11">
        <v>1.52</v>
      </c>
      <c r="J1003" s="11">
        <v>1.48</v>
      </c>
      <c r="K1003" s="11">
        <v>1.5</v>
      </c>
      <c r="L1003" s="11">
        <v>1.66</v>
      </c>
      <c r="M1003" s="11">
        <v>1.3</v>
      </c>
      <c r="N1003" s="11">
        <v>1.62</v>
      </c>
      <c r="O1003" s="148">
        <v>3.2</v>
      </c>
      <c r="P1003" s="11">
        <v>1.5</v>
      </c>
      <c r="Q1003" s="11">
        <v>1.32</v>
      </c>
      <c r="R1003" s="15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25</v>
      </c>
    </row>
    <row r="1004" spans="1:65">
      <c r="A1004" s="30"/>
      <c r="B1004" s="19">
        <v>1</v>
      </c>
      <c r="C1004" s="9">
        <v>3</v>
      </c>
      <c r="D1004" s="11">
        <v>1.1639999999999999</v>
      </c>
      <c r="E1004" s="11">
        <v>1.5591485083254137</v>
      </c>
      <c r="F1004" s="11">
        <v>1.4</v>
      </c>
      <c r="G1004" s="11">
        <v>1.29</v>
      </c>
      <c r="H1004" s="11">
        <v>1.34</v>
      </c>
      <c r="I1004" s="11">
        <v>1.45</v>
      </c>
      <c r="J1004" s="11">
        <v>1.51</v>
      </c>
      <c r="K1004" s="11">
        <v>1.51</v>
      </c>
      <c r="L1004" s="11">
        <v>1.68</v>
      </c>
      <c r="M1004" s="11">
        <v>1.31</v>
      </c>
      <c r="N1004" s="11">
        <v>1.47</v>
      </c>
      <c r="O1004" s="148">
        <v>3.1</v>
      </c>
      <c r="P1004" s="11">
        <v>1.4</v>
      </c>
      <c r="Q1004" s="11">
        <v>1.31</v>
      </c>
      <c r="R1004" s="15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16</v>
      </c>
    </row>
    <row r="1005" spans="1:65">
      <c r="A1005" s="30"/>
      <c r="B1005" s="19">
        <v>1</v>
      </c>
      <c r="C1005" s="9">
        <v>4</v>
      </c>
      <c r="D1005" s="11"/>
      <c r="E1005" s="11">
        <v>1.4599117871922658</v>
      </c>
      <c r="F1005" s="11">
        <v>1.4</v>
      </c>
      <c r="G1005" s="11">
        <v>1.25</v>
      </c>
      <c r="H1005" s="11">
        <v>1.35</v>
      </c>
      <c r="I1005" s="11">
        <v>1.5</v>
      </c>
      <c r="J1005" s="11">
        <v>1.43</v>
      </c>
      <c r="K1005" s="11">
        <v>1.55</v>
      </c>
      <c r="L1005" s="11">
        <v>1.64</v>
      </c>
      <c r="M1005" s="11">
        <v>1.29</v>
      </c>
      <c r="N1005" s="11">
        <v>1.48</v>
      </c>
      <c r="O1005" s="148">
        <v>3.3</v>
      </c>
      <c r="P1005" s="11">
        <v>1.5</v>
      </c>
      <c r="Q1005" s="11">
        <v>1.3</v>
      </c>
      <c r="R1005" s="15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1.4127478551118169</v>
      </c>
    </row>
    <row r="1006" spans="1:65">
      <c r="A1006" s="30"/>
      <c r="B1006" s="19">
        <v>1</v>
      </c>
      <c r="C1006" s="9">
        <v>5</v>
      </c>
      <c r="D1006" s="11">
        <v>1.1339999999999999</v>
      </c>
      <c r="E1006" s="11">
        <v>1.5012714644793168</v>
      </c>
      <c r="F1006" s="11">
        <v>1.2</v>
      </c>
      <c r="G1006" s="11">
        <v>1.26</v>
      </c>
      <c r="H1006" s="11">
        <v>1.39</v>
      </c>
      <c r="I1006" s="11">
        <v>1.47</v>
      </c>
      <c r="J1006" s="11">
        <v>1.5</v>
      </c>
      <c r="K1006" s="11">
        <v>1.52</v>
      </c>
      <c r="L1006" s="11">
        <v>1.69</v>
      </c>
      <c r="M1006" s="11">
        <v>1.27</v>
      </c>
      <c r="N1006" s="11">
        <v>1.61</v>
      </c>
      <c r="O1006" s="148">
        <v>3</v>
      </c>
      <c r="P1006" s="11">
        <v>1.4</v>
      </c>
      <c r="Q1006" s="11">
        <v>1.27</v>
      </c>
      <c r="R1006" s="15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117</v>
      </c>
    </row>
    <row r="1007" spans="1:65">
      <c r="A1007" s="30"/>
      <c r="B1007" s="19">
        <v>1</v>
      </c>
      <c r="C1007" s="9">
        <v>6</v>
      </c>
      <c r="D1007" s="11">
        <v>1.17</v>
      </c>
      <c r="E1007" s="11">
        <v>1.5321472206933433</v>
      </c>
      <c r="F1007" s="11">
        <v>1.3</v>
      </c>
      <c r="G1007" s="11">
        <v>1.26</v>
      </c>
      <c r="H1007" s="11">
        <v>1.35</v>
      </c>
      <c r="I1007" s="11">
        <v>1.42</v>
      </c>
      <c r="J1007" s="11">
        <v>1.56</v>
      </c>
      <c r="K1007" s="11">
        <v>1.52</v>
      </c>
      <c r="L1007" s="11">
        <v>1.66</v>
      </c>
      <c r="M1007" s="11">
        <v>1.3</v>
      </c>
      <c r="N1007" s="11">
        <v>1.54</v>
      </c>
      <c r="O1007" s="148">
        <v>3.2</v>
      </c>
      <c r="P1007" s="11">
        <v>1.4</v>
      </c>
      <c r="Q1007" s="11">
        <v>1.34</v>
      </c>
      <c r="R1007" s="15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20" t="s">
        <v>260</v>
      </c>
      <c r="C1008" s="12"/>
      <c r="D1008" s="23">
        <v>1.1608000000000001</v>
      </c>
      <c r="E1008" s="23">
        <v>1.5065887831202831</v>
      </c>
      <c r="F1008" s="23">
        <v>1.3166666666666667</v>
      </c>
      <c r="G1008" s="23">
        <v>1.2733333333333332</v>
      </c>
      <c r="H1008" s="23">
        <v>1.3583333333333334</v>
      </c>
      <c r="I1008" s="23">
        <v>1.4749999999999999</v>
      </c>
      <c r="J1008" s="23">
        <v>1.4949999999999999</v>
      </c>
      <c r="K1008" s="23">
        <v>1.5133333333333334</v>
      </c>
      <c r="L1008" s="23">
        <v>1.6633333333333331</v>
      </c>
      <c r="M1008" s="23">
        <v>1.2899999999999998</v>
      </c>
      <c r="N1008" s="23">
        <v>1.5516666666666667</v>
      </c>
      <c r="O1008" s="23">
        <v>3.2166666666666668</v>
      </c>
      <c r="P1008" s="23">
        <v>1.4500000000000002</v>
      </c>
      <c r="Q1008" s="23">
        <v>1.3116666666666668</v>
      </c>
      <c r="R1008" s="15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261</v>
      </c>
      <c r="C1009" s="29"/>
      <c r="D1009" s="11">
        <v>1.1639999999999999</v>
      </c>
      <c r="E1009" s="11">
        <v>1.5097753998386905</v>
      </c>
      <c r="F1009" s="11">
        <v>1.3</v>
      </c>
      <c r="G1009" s="11">
        <v>1.2749999999999999</v>
      </c>
      <c r="H1009" s="11">
        <v>1.35</v>
      </c>
      <c r="I1009" s="11">
        <v>1.48</v>
      </c>
      <c r="J1009" s="11">
        <v>1.4950000000000001</v>
      </c>
      <c r="K1009" s="11">
        <v>1.5150000000000001</v>
      </c>
      <c r="L1009" s="11">
        <v>1.66</v>
      </c>
      <c r="M1009" s="11">
        <v>1.2949999999999999</v>
      </c>
      <c r="N1009" s="11">
        <v>1.5649999999999999</v>
      </c>
      <c r="O1009" s="11">
        <v>3.2</v>
      </c>
      <c r="P1009" s="11">
        <v>1.45</v>
      </c>
      <c r="Q1009" s="11">
        <v>1.3149999999999999</v>
      </c>
      <c r="R1009" s="15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262</v>
      </c>
      <c r="C1010" s="29"/>
      <c r="D1010" s="24">
        <v>1.7020575783445204E-2</v>
      </c>
      <c r="E1010" s="24">
        <v>3.7919314730507532E-2</v>
      </c>
      <c r="F1010" s="24">
        <v>7.527726527090807E-2</v>
      </c>
      <c r="G1010" s="24">
        <v>1.861898672502527E-2</v>
      </c>
      <c r="H1010" s="24">
        <v>1.8348478592697118E-2</v>
      </c>
      <c r="I1010" s="24">
        <v>3.6193922141707746E-2</v>
      </c>
      <c r="J1010" s="24">
        <v>4.2308391602612398E-2</v>
      </c>
      <c r="K1010" s="24">
        <v>2.3380903889000264E-2</v>
      </c>
      <c r="L1010" s="24">
        <v>1.8618986725025273E-2</v>
      </c>
      <c r="M1010" s="24">
        <v>1.6733200530681523E-2</v>
      </c>
      <c r="N1010" s="24">
        <v>6.5548963887056777E-2</v>
      </c>
      <c r="O1010" s="24">
        <v>0.17224014243685082</v>
      </c>
      <c r="P1010" s="24">
        <v>5.4772255750516662E-2</v>
      </c>
      <c r="Q1010" s="24">
        <v>2.4832774042918924E-2</v>
      </c>
      <c r="R1010" s="203"/>
      <c r="S1010" s="204"/>
      <c r="T1010" s="204"/>
      <c r="U1010" s="204"/>
      <c r="V1010" s="204"/>
      <c r="W1010" s="204"/>
      <c r="X1010" s="204"/>
      <c r="Y1010" s="204"/>
      <c r="Z1010" s="204"/>
      <c r="AA1010" s="204"/>
      <c r="AB1010" s="204"/>
      <c r="AC1010" s="204"/>
      <c r="AD1010" s="204"/>
      <c r="AE1010" s="204"/>
      <c r="AF1010" s="204"/>
      <c r="AG1010" s="204"/>
      <c r="AH1010" s="204"/>
      <c r="AI1010" s="204"/>
      <c r="AJ1010" s="204"/>
      <c r="AK1010" s="204"/>
      <c r="AL1010" s="204"/>
      <c r="AM1010" s="204"/>
      <c r="AN1010" s="204"/>
      <c r="AO1010" s="204"/>
      <c r="AP1010" s="204"/>
      <c r="AQ1010" s="204"/>
      <c r="AR1010" s="204"/>
      <c r="AS1010" s="204"/>
      <c r="AT1010" s="204"/>
      <c r="AU1010" s="204"/>
      <c r="AV1010" s="204"/>
      <c r="AW1010" s="204"/>
      <c r="AX1010" s="204"/>
      <c r="AY1010" s="204"/>
      <c r="AZ1010" s="204"/>
      <c r="BA1010" s="204"/>
      <c r="BB1010" s="204"/>
      <c r="BC1010" s="204"/>
      <c r="BD1010" s="204"/>
      <c r="BE1010" s="204"/>
      <c r="BF1010" s="204"/>
      <c r="BG1010" s="204"/>
      <c r="BH1010" s="204"/>
      <c r="BI1010" s="204"/>
      <c r="BJ1010" s="204"/>
      <c r="BK1010" s="204"/>
      <c r="BL1010" s="204"/>
      <c r="BM1010" s="56"/>
    </row>
    <row r="1011" spans="1:65">
      <c r="A1011" s="30"/>
      <c r="B1011" s="3" t="s">
        <v>86</v>
      </c>
      <c r="C1011" s="29"/>
      <c r="D1011" s="13">
        <v>1.4662797883739838E-2</v>
      </c>
      <c r="E1011" s="13">
        <v>2.5168987818940988E-2</v>
      </c>
      <c r="F1011" s="13">
        <v>5.7172606534866888E-2</v>
      </c>
      <c r="G1011" s="13">
        <v>1.4622240883527701E-2</v>
      </c>
      <c r="H1011" s="13">
        <v>1.3508082399531621E-2</v>
      </c>
      <c r="I1011" s="13">
        <v>2.4538252299462882E-2</v>
      </c>
      <c r="J1011" s="13">
        <v>2.8299927493386223E-2</v>
      </c>
      <c r="K1011" s="13">
        <v>1.5449936490528808E-2</v>
      </c>
      <c r="L1011" s="13">
        <v>1.1193779594203573E-2</v>
      </c>
      <c r="M1011" s="13">
        <v>1.2971473279598082E-2</v>
      </c>
      <c r="N1011" s="13">
        <v>4.2244230217222407E-2</v>
      </c>
      <c r="O1011" s="13">
        <v>5.3546158270523565E-2</v>
      </c>
      <c r="P1011" s="13">
        <v>3.7773969483114934E-2</v>
      </c>
      <c r="Q1011" s="13">
        <v>1.8932229257625607E-2</v>
      </c>
      <c r="R1011" s="15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263</v>
      </c>
      <c r="C1012" s="29"/>
      <c r="D1012" s="13">
        <v>-0.17833886931782006</v>
      </c>
      <c r="E1012" s="13">
        <v>6.6424399562113434E-2</v>
      </c>
      <c r="F1012" s="13">
        <v>-6.8010146394839599E-2</v>
      </c>
      <c r="G1012" s="13">
        <v>-9.8683230184376525E-2</v>
      </c>
      <c r="H1012" s="13">
        <v>-3.8516796597207859E-2</v>
      </c>
      <c r="I1012" s="13">
        <v>4.4064582836160771E-2</v>
      </c>
      <c r="J1012" s="13">
        <v>5.8221390739023882E-2</v>
      </c>
      <c r="K1012" s="13">
        <v>7.1198464649981918E-2</v>
      </c>
      <c r="L1012" s="13">
        <v>0.1773745239214557</v>
      </c>
      <c r="M1012" s="13">
        <v>-8.6885890265323895E-2</v>
      </c>
      <c r="N1012" s="13">
        <v>9.8332346463803066E-2</v>
      </c>
      <c r="O1012" s="13">
        <v>1.2768866043771641</v>
      </c>
      <c r="P1012" s="13">
        <v>2.6368572957581993E-2</v>
      </c>
      <c r="Q1012" s="13">
        <v>-7.1549348370555266E-2</v>
      </c>
      <c r="R1012" s="15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46" t="s">
        <v>264</v>
      </c>
      <c r="C1013" s="47"/>
      <c r="D1013" s="45">
        <v>1.63</v>
      </c>
      <c r="E1013" s="45">
        <v>0.24</v>
      </c>
      <c r="F1013" s="45">
        <v>0.79</v>
      </c>
      <c r="G1013" s="45">
        <v>1.02</v>
      </c>
      <c r="H1013" s="45">
        <v>0.56000000000000005</v>
      </c>
      <c r="I1013" s="45">
        <v>7.0000000000000007E-2</v>
      </c>
      <c r="J1013" s="45">
        <v>0.18</v>
      </c>
      <c r="K1013" s="45">
        <v>0.27</v>
      </c>
      <c r="L1013" s="45">
        <v>1.08</v>
      </c>
      <c r="M1013" s="45">
        <v>0.93</v>
      </c>
      <c r="N1013" s="45">
        <v>0.48</v>
      </c>
      <c r="O1013" s="45">
        <v>9.4600000000000009</v>
      </c>
      <c r="P1013" s="45">
        <v>7.0000000000000007E-2</v>
      </c>
      <c r="Q1013" s="45">
        <v>0.81</v>
      </c>
      <c r="R1013" s="15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B1014" s="31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BM1014" s="55"/>
    </row>
    <row r="1015" spans="1:65" ht="15">
      <c r="B1015" s="8" t="s">
        <v>655</v>
      </c>
      <c r="BM1015" s="28" t="s">
        <v>67</v>
      </c>
    </row>
    <row r="1016" spans="1:65" ht="15">
      <c r="A1016" s="25" t="s">
        <v>66</v>
      </c>
      <c r="B1016" s="18" t="s">
        <v>112</v>
      </c>
      <c r="C1016" s="15" t="s">
        <v>113</v>
      </c>
      <c r="D1016" s="16" t="s">
        <v>227</v>
      </c>
      <c r="E1016" s="17" t="s">
        <v>227</v>
      </c>
      <c r="F1016" s="17" t="s">
        <v>227</v>
      </c>
      <c r="G1016" s="17" t="s">
        <v>227</v>
      </c>
      <c r="H1016" s="17" t="s">
        <v>227</v>
      </c>
      <c r="I1016" s="17" t="s">
        <v>227</v>
      </c>
      <c r="J1016" s="17" t="s">
        <v>227</v>
      </c>
      <c r="K1016" s="17" t="s">
        <v>227</v>
      </c>
      <c r="L1016" s="17" t="s">
        <v>227</v>
      </c>
      <c r="M1016" s="17" t="s">
        <v>227</v>
      </c>
      <c r="N1016" s="17" t="s">
        <v>227</v>
      </c>
      <c r="O1016" s="17" t="s">
        <v>227</v>
      </c>
      <c r="P1016" s="17" t="s">
        <v>227</v>
      </c>
      <c r="Q1016" s="15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 t="s">
        <v>228</v>
      </c>
      <c r="C1017" s="9" t="s">
        <v>228</v>
      </c>
      <c r="D1017" s="151" t="s">
        <v>232</v>
      </c>
      <c r="E1017" s="152" t="s">
        <v>233</v>
      </c>
      <c r="F1017" s="152" t="s">
        <v>234</v>
      </c>
      <c r="G1017" s="152" t="s">
        <v>237</v>
      </c>
      <c r="H1017" s="152" t="s">
        <v>238</v>
      </c>
      <c r="I1017" s="152" t="s">
        <v>239</v>
      </c>
      <c r="J1017" s="152" t="s">
        <v>240</v>
      </c>
      <c r="K1017" s="152" t="s">
        <v>280</v>
      </c>
      <c r="L1017" s="152" t="s">
        <v>244</v>
      </c>
      <c r="M1017" s="152" t="s">
        <v>245</v>
      </c>
      <c r="N1017" s="152" t="s">
        <v>248</v>
      </c>
      <c r="O1017" s="152" t="s">
        <v>250</v>
      </c>
      <c r="P1017" s="152" t="s">
        <v>251</v>
      </c>
      <c r="Q1017" s="15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 t="s">
        <v>3</v>
      </c>
    </row>
    <row r="1018" spans="1:65">
      <c r="A1018" s="30"/>
      <c r="B1018" s="19"/>
      <c r="C1018" s="9"/>
      <c r="D1018" s="10" t="s">
        <v>321</v>
      </c>
      <c r="E1018" s="11" t="s">
        <v>281</v>
      </c>
      <c r="F1018" s="11" t="s">
        <v>321</v>
      </c>
      <c r="G1018" s="11" t="s">
        <v>281</v>
      </c>
      <c r="H1018" s="11" t="s">
        <v>281</v>
      </c>
      <c r="I1018" s="11" t="s">
        <v>281</v>
      </c>
      <c r="J1018" s="11" t="s">
        <v>281</v>
      </c>
      <c r="K1018" s="11" t="s">
        <v>281</v>
      </c>
      <c r="L1018" s="11" t="s">
        <v>321</v>
      </c>
      <c r="M1018" s="11" t="s">
        <v>321</v>
      </c>
      <c r="N1018" s="11" t="s">
        <v>281</v>
      </c>
      <c r="O1018" s="11" t="s">
        <v>321</v>
      </c>
      <c r="P1018" s="11" t="s">
        <v>321</v>
      </c>
      <c r="Q1018" s="15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0</v>
      </c>
    </row>
    <row r="1019" spans="1:65">
      <c r="A1019" s="30"/>
      <c r="B1019" s="19"/>
      <c r="C1019" s="9"/>
      <c r="D1019" s="26" t="s">
        <v>322</v>
      </c>
      <c r="E1019" s="26" t="s">
        <v>323</v>
      </c>
      <c r="F1019" s="26" t="s">
        <v>324</v>
      </c>
      <c r="G1019" s="26" t="s">
        <v>324</v>
      </c>
      <c r="H1019" s="26" t="s">
        <v>324</v>
      </c>
      <c r="I1019" s="26" t="s">
        <v>324</v>
      </c>
      <c r="J1019" s="26" t="s">
        <v>324</v>
      </c>
      <c r="K1019" s="26" t="s">
        <v>118</v>
      </c>
      <c r="L1019" s="26" t="s">
        <v>325</v>
      </c>
      <c r="M1019" s="26" t="s">
        <v>305</v>
      </c>
      <c r="N1019" s="26" t="s">
        <v>325</v>
      </c>
      <c r="O1019" s="26" t="s">
        <v>305</v>
      </c>
      <c r="P1019" s="26" t="s">
        <v>324</v>
      </c>
      <c r="Q1019" s="15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8">
        <v>1</v>
      </c>
      <c r="C1020" s="14">
        <v>1</v>
      </c>
      <c r="D1020" s="205">
        <v>62.725999999999992</v>
      </c>
      <c r="E1020" s="205">
        <v>58.276011415860246</v>
      </c>
      <c r="F1020" s="205">
        <v>60</v>
      </c>
      <c r="G1020" s="205">
        <v>60</v>
      </c>
      <c r="H1020" s="205">
        <v>60</v>
      </c>
      <c r="I1020" s="205">
        <v>61</v>
      </c>
      <c r="J1020" s="205">
        <v>61</v>
      </c>
      <c r="K1020" s="226">
        <v>58</v>
      </c>
      <c r="L1020" s="205">
        <v>59</v>
      </c>
      <c r="M1020" s="226">
        <v>63</v>
      </c>
      <c r="N1020" s="205">
        <v>57.9</v>
      </c>
      <c r="O1020" s="205">
        <v>60</v>
      </c>
      <c r="P1020" s="226">
        <v>53.4</v>
      </c>
      <c r="Q1020" s="206"/>
      <c r="R1020" s="207"/>
      <c r="S1020" s="207"/>
      <c r="T1020" s="207"/>
      <c r="U1020" s="207"/>
      <c r="V1020" s="207"/>
      <c r="W1020" s="207"/>
      <c r="X1020" s="207"/>
      <c r="Y1020" s="207"/>
      <c r="Z1020" s="207"/>
      <c r="AA1020" s="207"/>
      <c r="AB1020" s="207"/>
      <c r="AC1020" s="207"/>
      <c r="AD1020" s="207"/>
      <c r="AE1020" s="207"/>
      <c r="AF1020" s="207"/>
      <c r="AG1020" s="207"/>
      <c r="AH1020" s="207"/>
      <c r="AI1020" s="207"/>
      <c r="AJ1020" s="207"/>
      <c r="AK1020" s="207"/>
      <c r="AL1020" s="207"/>
      <c r="AM1020" s="207"/>
      <c r="AN1020" s="207"/>
      <c r="AO1020" s="207"/>
      <c r="AP1020" s="207"/>
      <c r="AQ1020" s="207"/>
      <c r="AR1020" s="207"/>
      <c r="AS1020" s="207"/>
      <c r="AT1020" s="207"/>
      <c r="AU1020" s="207"/>
      <c r="AV1020" s="207"/>
      <c r="AW1020" s="207"/>
      <c r="AX1020" s="207"/>
      <c r="AY1020" s="207"/>
      <c r="AZ1020" s="207"/>
      <c r="BA1020" s="207"/>
      <c r="BB1020" s="207"/>
      <c r="BC1020" s="207"/>
      <c r="BD1020" s="207"/>
      <c r="BE1020" s="207"/>
      <c r="BF1020" s="207"/>
      <c r="BG1020" s="207"/>
      <c r="BH1020" s="207"/>
      <c r="BI1020" s="207"/>
      <c r="BJ1020" s="207"/>
      <c r="BK1020" s="207"/>
      <c r="BL1020" s="207"/>
      <c r="BM1020" s="208">
        <v>1</v>
      </c>
    </row>
    <row r="1021" spans="1:65">
      <c r="A1021" s="30"/>
      <c r="B1021" s="19">
        <v>1</v>
      </c>
      <c r="C1021" s="9">
        <v>2</v>
      </c>
      <c r="D1021" s="209">
        <v>59.631</v>
      </c>
      <c r="E1021" s="209">
        <v>59.05585782115547</v>
      </c>
      <c r="F1021" s="209">
        <v>58</v>
      </c>
      <c r="G1021" s="209">
        <v>59</v>
      </c>
      <c r="H1021" s="209">
        <v>60</v>
      </c>
      <c r="I1021" s="209">
        <v>61</v>
      </c>
      <c r="J1021" s="209">
        <v>62</v>
      </c>
      <c r="K1021" s="227">
        <v>56</v>
      </c>
      <c r="L1021" s="209">
        <v>60</v>
      </c>
      <c r="M1021" s="227">
        <v>62</v>
      </c>
      <c r="N1021" s="209">
        <v>56.7</v>
      </c>
      <c r="O1021" s="209">
        <v>60</v>
      </c>
      <c r="P1021" s="227">
        <v>53.3</v>
      </c>
      <c r="Q1021" s="206"/>
      <c r="R1021" s="207"/>
      <c r="S1021" s="207"/>
      <c r="T1021" s="207"/>
      <c r="U1021" s="207"/>
      <c r="V1021" s="207"/>
      <c r="W1021" s="207"/>
      <c r="X1021" s="207"/>
      <c r="Y1021" s="207"/>
      <c r="Z1021" s="207"/>
      <c r="AA1021" s="207"/>
      <c r="AB1021" s="207"/>
      <c r="AC1021" s="207"/>
      <c r="AD1021" s="207"/>
      <c r="AE1021" s="207"/>
      <c r="AF1021" s="207"/>
      <c r="AG1021" s="207"/>
      <c r="AH1021" s="207"/>
      <c r="AI1021" s="207"/>
      <c r="AJ1021" s="207"/>
      <c r="AK1021" s="207"/>
      <c r="AL1021" s="207"/>
      <c r="AM1021" s="207"/>
      <c r="AN1021" s="207"/>
      <c r="AO1021" s="207"/>
      <c r="AP1021" s="207"/>
      <c r="AQ1021" s="207"/>
      <c r="AR1021" s="207"/>
      <c r="AS1021" s="207"/>
      <c r="AT1021" s="207"/>
      <c r="AU1021" s="207"/>
      <c r="AV1021" s="207"/>
      <c r="AW1021" s="207"/>
      <c r="AX1021" s="207"/>
      <c r="AY1021" s="207"/>
      <c r="AZ1021" s="207"/>
      <c r="BA1021" s="207"/>
      <c r="BB1021" s="207"/>
      <c r="BC1021" s="207"/>
      <c r="BD1021" s="207"/>
      <c r="BE1021" s="207"/>
      <c r="BF1021" s="207"/>
      <c r="BG1021" s="207"/>
      <c r="BH1021" s="207"/>
      <c r="BI1021" s="207"/>
      <c r="BJ1021" s="207"/>
      <c r="BK1021" s="207"/>
      <c r="BL1021" s="207"/>
      <c r="BM1021" s="208">
        <v>4</v>
      </c>
    </row>
    <row r="1022" spans="1:65">
      <c r="A1022" s="30"/>
      <c r="B1022" s="19">
        <v>1</v>
      </c>
      <c r="C1022" s="9">
        <v>3</v>
      </c>
      <c r="D1022" s="209">
        <v>59.654000000000003</v>
      </c>
      <c r="E1022" s="209">
        <v>58.221725906665711</v>
      </c>
      <c r="F1022" s="209">
        <v>59</v>
      </c>
      <c r="G1022" s="209">
        <v>60</v>
      </c>
      <c r="H1022" s="209">
        <v>60</v>
      </c>
      <c r="I1022" s="209">
        <v>60</v>
      </c>
      <c r="J1022" s="209">
        <v>62</v>
      </c>
      <c r="K1022" s="227">
        <v>59</v>
      </c>
      <c r="L1022" s="209">
        <v>60</v>
      </c>
      <c r="M1022" s="227">
        <v>62</v>
      </c>
      <c r="N1022" s="209">
        <v>59.4</v>
      </c>
      <c r="O1022" s="209">
        <v>60</v>
      </c>
      <c r="P1022" s="227">
        <v>53.6</v>
      </c>
      <c r="Q1022" s="206"/>
      <c r="R1022" s="207"/>
      <c r="S1022" s="207"/>
      <c r="T1022" s="207"/>
      <c r="U1022" s="207"/>
      <c r="V1022" s="207"/>
      <c r="W1022" s="207"/>
      <c r="X1022" s="207"/>
      <c r="Y1022" s="207"/>
      <c r="Z1022" s="207"/>
      <c r="AA1022" s="207"/>
      <c r="AB1022" s="207"/>
      <c r="AC1022" s="207"/>
      <c r="AD1022" s="207"/>
      <c r="AE1022" s="207"/>
      <c r="AF1022" s="207"/>
      <c r="AG1022" s="207"/>
      <c r="AH1022" s="207"/>
      <c r="AI1022" s="207"/>
      <c r="AJ1022" s="207"/>
      <c r="AK1022" s="207"/>
      <c r="AL1022" s="207"/>
      <c r="AM1022" s="207"/>
      <c r="AN1022" s="207"/>
      <c r="AO1022" s="207"/>
      <c r="AP1022" s="207"/>
      <c r="AQ1022" s="207"/>
      <c r="AR1022" s="207"/>
      <c r="AS1022" s="207"/>
      <c r="AT1022" s="207"/>
      <c r="AU1022" s="207"/>
      <c r="AV1022" s="207"/>
      <c r="AW1022" s="207"/>
      <c r="AX1022" s="207"/>
      <c r="AY1022" s="207"/>
      <c r="AZ1022" s="207"/>
      <c r="BA1022" s="207"/>
      <c r="BB1022" s="207"/>
      <c r="BC1022" s="207"/>
      <c r="BD1022" s="207"/>
      <c r="BE1022" s="207"/>
      <c r="BF1022" s="207"/>
      <c r="BG1022" s="207"/>
      <c r="BH1022" s="207"/>
      <c r="BI1022" s="207"/>
      <c r="BJ1022" s="207"/>
      <c r="BK1022" s="207"/>
      <c r="BL1022" s="207"/>
      <c r="BM1022" s="208">
        <v>16</v>
      </c>
    </row>
    <row r="1023" spans="1:65">
      <c r="A1023" s="30"/>
      <c r="B1023" s="19">
        <v>1</v>
      </c>
      <c r="C1023" s="9">
        <v>4</v>
      </c>
      <c r="D1023" s="232">
        <v>51.2</v>
      </c>
      <c r="E1023" s="209">
        <v>57.869565734980952</v>
      </c>
      <c r="F1023" s="209">
        <v>62</v>
      </c>
      <c r="G1023" s="209">
        <v>59</v>
      </c>
      <c r="H1023" s="209">
        <v>60</v>
      </c>
      <c r="I1023" s="209">
        <v>60</v>
      </c>
      <c r="J1023" s="209">
        <v>61</v>
      </c>
      <c r="K1023" s="227">
        <v>55</v>
      </c>
      <c r="L1023" s="209">
        <v>59</v>
      </c>
      <c r="M1023" s="227">
        <v>62</v>
      </c>
      <c r="N1023" s="209">
        <v>59.3</v>
      </c>
      <c r="O1023" s="209">
        <v>60</v>
      </c>
      <c r="P1023" s="227">
        <v>54.3</v>
      </c>
      <c r="Q1023" s="206"/>
      <c r="R1023" s="207"/>
      <c r="S1023" s="207"/>
      <c r="T1023" s="207"/>
      <c r="U1023" s="207"/>
      <c r="V1023" s="207"/>
      <c r="W1023" s="207"/>
      <c r="X1023" s="207"/>
      <c r="Y1023" s="207"/>
      <c r="Z1023" s="207"/>
      <c r="AA1023" s="207"/>
      <c r="AB1023" s="207"/>
      <c r="AC1023" s="207"/>
      <c r="AD1023" s="207"/>
      <c r="AE1023" s="207"/>
      <c r="AF1023" s="207"/>
      <c r="AG1023" s="207"/>
      <c r="AH1023" s="207"/>
      <c r="AI1023" s="207"/>
      <c r="AJ1023" s="207"/>
      <c r="AK1023" s="207"/>
      <c r="AL1023" s="207"/>
      <c r="AM1023" s="207"/>
      <c r="AN1023" s="207"/>
      <c r="AO1023" s="207"/>
      <c r="AP1023" s="207"/>
      <c r="AQ1023" s="207"/>
      <c r="AR1023" s="207"/>
      <c r="AS1023" s="207"/>
      <c r="AT1023" s="207"/>
      <c r="AU1023" s="207"/>
      <c r="AV1023" s="207"/>
      <c r="AW1023" s="207"/>
      <c r="AX1023" s="207"/>
      <c r="AY1023" s="207"/>
      <c r="AZ1023" s="207"/>
      <c r="BA1023" s="207"/>
      <c r="BB1023" s="207"/>
      <c r="BC1023" s="207"/>
      <c r="BD1023" s="207"/>
      <c r="BE1023" s="207"/>
      <c r="BF1023" s="207"/>
      <c r="BG1023" s="207"/>
      <c r="BH1023" s="207"/>
      <c r="BI1023" s="207"/>
      <c r="BJ1023" s="207"/>
      <c r="BK1023" s="207"/>
      <c r="BL1023" s="207"/>
      <c r="BM1023" s="208">
        <v>59.838712519290652</v>
      </c>
    </row>
    <row r="1024" spans="1:65">
      <c r="A1024" s="30"/>
      <c r="B1024" s="19">
        <v>1</v>
      </c>
      <c r="C1024" s="9">
        <v>5</v>
      </c>
      <c r="D1024" s="209">
        <v>62.387</v>
      </c>
      <c r="E1024" s="209">
        <v>58.340764510095894</v>
      </c>
      <c r="F1024" s="209">
        <v>60</v>
      </c>
      <c r="G1024" s="209">
        <v>59</v>
      </c>
      <c r="H1024" s="209">
        <v>60</v>
      </c>
      <c r="I1024" s="209">
        <v>60</v>
      </c>
      <c r="J1024" s="209">
        <v>61</v>
      </c>
      <c r="K1024" s="227">
        <v>58</v>
      </c>
      <c r="L1024" s="209">
        <v>60</v>
      </c>
      <c r="M1024" s="227">
        <v>64</v>
      </c>
      <c r="N1024" s="209">
        <v>58.4</v>
      </c>
      <c r="O1024" s="209">
        <v>60</v>
      </c>
      <c r="P1024" s="227">
        <v>52.5</v>
      </c>
      <c r="Q1024" s="206"/>
      <c r="R1024" s="207"/>
      <c r="S1024" s="207"/>
      <c r="T1024" s="207"/>
      <c r="U1024" s="207"/>
      <c r="V1024" s="207"/>
      <c r="W1024" s="207"/>
      <c r="X1024" s="207"/>
      <c r="Y1024" s="207"/>
      <c r="Z1024" s="207"/>
      <c r="AA1024" s="207"/>
      <c r="AB1024" s="207"/>
      <c r="AC1024" s="207"/>
      <c r="AD1024" s="207"/>
      <c r="AE1024" s="207"/>
      <c r="AF1024" s="207"/>
      <c r="AG1024" s="207"/>
      <c r="AH1024" s="207"/>
      <c r="AI1024" s="207"/>
      <c r="AJ1024" s="207"/>
      <c r="AK1024" s="207"/>
      <c r="AL1024" s="207"/>
      <c r="AM1024" s="207"/>
      <c r="AN1024" s="207"/>
      <c r="AO1024" s="207"/>
      <c r="AP1024" s="207"/>
      <c r="AQ1024" s="207"/>
      <c r="AR1024" s="207"/>
      <c r="AS1024" s="207"/>
      <c r="AT1024" s="207"/>
      <c r="AU1024" s="207"/>
      <c r="AV1024" s="207"/>
      <c r="AW1024" s="207"/>
      <c r="AX1024" s="207"/>
      <c r="AY1024" s="207"/>
      <c r="AZ1024" s="207"/>
      <c r="BA1024" s="207"/>
      <c r="BB1024" s="207"/>
      <c r="BC1024" s="207"/>
      <c r="BD1024" s="207"/>
      <c r="BE1024" s="207"/>
      <c r="BF1024" s="207"/>
      <c r="BG1024" s="207"/>
      <c r="BH1024" s="207"/>
      <c r="BI1024" s="207"/>
      <c r="BJ1024" s="207"/>
      <c r="BK1024" s="207"/>
      <c r="BL1024" s="207"/>
      <c r="BM1024" s="208">
        <v>118</v>
      </c>
    </row>
    <row r="1025" spans="1:65">
      <c r="A1025" s="30"/>
      <c r="B1025" s="19">
        <v>1</v>
      </c>
      <c r="C1025" s="9">
        <v>6</v>
      </c>
      <c r="D1025" s="209">
        <v>62.207999999999998</v>
      </c>
      <c r="E1025" s="209">
        <v>59.431625768680675</v>
      </c>
      <c r="F1025" s="209">
        <v>57</v>
      </c>
      <c r="G1025" s="209">
        <v>58</v>
      </c>
      <c r="H1025" s="209">
        <v>60</v>
      </c>
      <c r="I1025" s="209">
        <v>59</v>
      </c>
      <c r="J1025" s="209">
        <v>62</v>
      </c>
      <c r="K1025" s="227">
        <v>56</v>
      </c>
      <c r="L1025" s="209">
        <v>59</v>
      </c>
      <c r="M1025" s="227">
        <v>63</v>
      </c>
      <c r="N1025" s="209">
        <v>61.500000000000007</v>
      </c>
      <c r="O1025" s="209">
        <v>60</v>
      </c>
      <c r="P1025" s="227">
        <v>54.5</v>
      </c>
      <c r="Q1025" s="206"/>
      <c r="R1025" s="207"/>
      <c r="S1025" s="207"/>
      <c r="T1025" s="207"/>
      <c r="U1025" s="207"/>
      <c r="V1025" s="207"/>
      <c r="W1025" s="207"/>
      <c r="X1025" s="207"/>
      <c r="Y1025" s="207"/>
      <c r="Z1025" s="207"/>
      <c r="AA1025" s="207"/>
      <c r="AB1025" s="207"/>
      <c r="AC1025" s="207"/>
      <c r="AD1025" s="207"/>
      <c r="AE1025" s="207"/>
      <c r="AF1025" s="207"/>
      <c r="AG1025" s="207"/>
      <c r="AH1025" s="207"/>
      <c r="AI1025" s="207"/>
      <c r="AJ1025" s="207"/>
      <c r="AK1025" s="207"/>
      <c r="AL1025" s="207"/>
      <c r="AM1025" s="207"/>
      <c r="AN1025" s="207"/>
      <c r="AO1025" s="207"/>
      <c r="AP1025" s="207"/>
      <c r="AQ1025" s="207"/>
      <c r="AR1025" s="207"/>
      <c r="AS1025" s="207"/>
      <c r="AT1025" s="207"/>
      <c r="AU1025" s="207"/>
      <c r="AV1025" s="207"/>
      <c r="AW1025" s="207"/>
      <c r="AX1025" s="207"/>
      <c r="AY1025" s="207"/>
      <c r="AZ1025" s="207"/>
      <c r="BA1025" s="207"/>
      <c r="BB1025" s="207"/>
      <c r="BC1025" s="207"/>
      <c r="BD1025" s="207"/>
      <c r="BE1025" s="207"/>
      <c r="BF1025" s="207"/>
      <c r="BG1025" s="207"/>
      <c r="BH1025" s="207"/>
      <c r="BI1025" s="207"/>
      <c r="BJ1025" s="207"/>
      <c r="BK1025" s="207"/>
      <c r="BL1025" s="207"/>
      <c r="BM1025" s="210"/>
    </row>
    <row r="1026" spans="1:65">
      <c r="A1026" s="30"/>
      <c r="B1026" s="20" t="s">
        <v>260</v>
      </c>
      <c r="C1026" s="12"/>
      <c r="D1026" s="211">
        <v>59.634333333333338</v>
      </c>
      <c r="E1026" s="211">
        <v>58.532591859573152</v>
      </c>
      <c r="F1026" s="211">
        <v>59.333333333333336</v>
      </c>
      <c r="G1026" s="211">
        <v>59.166666666666664</v>
      </c>
      <c r="H1026" s="211">
        <v>60</v>
      </c>
      <c r="I1026" s="211">
        <v>60.166666666666664</v>
      </c>
      <c r="J1026" s="211">
        <v>61.5</v>
      </c>
      <c r="K1026" s="211">
        <v>57</v>
      </c>
      <c r="L1026" s="211">
        <v>59.5</v>
      </c>
      <c r="M1026" s="211">
        <v>62.666666666666664</v>
      </c>
      <c r="N1026" s="211">
        <v>58.866666666666667</v>
      </c>
      <c r="O1026" s="211">
        <v>60</v>
      </c>
      <c r="P1026" s="211">
        <v>53.599999999999994</v>
      </c>
      <c r="Q1026" s="206"/>
      <c r="R1026" s="207"/>
      <c r="S1026" s="207"/>
      <c r="T1026" s="207"/>
      <c r="U1026" s="207"/>
      <c r="V1026" s="207"/>
      <c r="W1026" s="207"/>
      <c r="X1026" s="207"/>
      <c r="Y1026" s="207"/>
      <c r="Z1026" s="207"/>
      <c r="AA1026" s="207"/>
      <c r="AB1026" s="207"/>
      <c r="AC1026" s="207"/>
      <c r="AD1026" s="207"/>
      <c r="AE1026" s="207"/>
      <c r="AF1026" s="207"/>
      <c r="AG1026" s="207"/>
      <c r="AH1026" s="207"/>
      <c r="AI1026" s="207"/>
      <c r="AJ1026" s="207"/>
      <c r="AK1026" s="207"/>
      <c r="AL1026" s="207"/>
      <c r="AM1026" s="207"/>
      <c r="AN1026" s="207"/>
      <c r="AO1026" s="207"/>
      <c r="AP1026" s="207"/>
      <c r="AQ1026" s="207"/>
      <c r="AR1026" s="207"/>
      <c r="AS1026" s="207"/>
      <c r="AT1026" s="207"/>
      <c r="AU1026" s="207"/>
      <c r="AV1026" s="207"/>
      <c r="AW1026" s="207"/>
      <c r="AX1026" s="207"/>
      <c r="AY1026" s="207"/>
      <c r="AZ1026" s="207"/>
      <c r="BA1026" s="207"/>
      <c r="BB1026" s="207"/>
      <c r="BC1026" s="207"/>
      <c r="BD1026" s="207"/>
      <c r="BE1026" s="207"/>
      <c r="BF1026" s="207"/>
      <c r="BG1026" s="207"/>
      <c r="BH1026" s="207"/>
      <c r="BI1026" s="207"/>
      <c r="BJ1026" s="207"/>
      <c r="BK1026" s="207"/>
      <c r="BL1026" s="207"/>
      <c r="BM1026" s="210"/>
    </row>
    <row r="1027" spans="1:65">
      <c r="A1027" s="30"/>
      <c r="B1027" s="3" t="s">
        <v>261</v>
      </c>
      <c r="C1027" s="29"/>
      <c r="D1027" s="209">
        <v>60.930999999999997</v>
      </c>
      <c r="E1027" s="209">
        <v>58.308387962978074</v>
      </c>
      <c r="F1027" s="209">
        <v>59.5</v>
      </c>
      <c r="G1027" s="209">
        <v>59</v>
      </c>
      <c r="H1027" s="209">
        <v>60</v>
      </c>
      <c r="I1027" s="209">
        <v>60</v>
      </c>
      <c r="J1027" s="209">
        <v>61.5</v>
      </c>
      <c r="K1027" s="209">
        <v>57</v>
      </c>
      <c r="L1027" s="209">
        <v>59.5</v>
      </c>
      <c r="M1027" s="209">
        <v>62.5</v>
      </c>
      <c r="N1027" s="209">
        <v>58.849999999999994</v>
      </c>
      <c r="O1027" s="209">
        <v>60</v>
      </c>
      <c r="P1027" s="209">
        <v>53.5</v>
      </c>
      <c r="Q1027" s="206"/>
      <c r="R1027" s="207"/>
      <c r="S1027" s="207"/>
      <c r="T1027" s="207"/>
      <c r="U1027" s="207"/>
      <c r="V1027" s="207"/>
      <c r="W1027" s="207"/>
      <c r="X1027" s="207"/>
      <c r="Y1027" s="207"/>
      <c r="Z1027" s="207"/>
      <c r="AA1027" s="207"/>
      <c r="AB1027" s="207"/>
      <c r="AC1027" s="207"/>
      <c r="AD1027" s="207"/>
      <c r="AE1027" s="207"/>
      <c r="AF1027" s="207"/>
      <c r="AG1027" s="207"/>
      <c r="AH1027" s="207"/>
      <c r="AI1027" s="207"/>
      <c r="AJ1027" s="207"/>
      <c r="AK1027" s="207"/>
      <c r="AL1027" s="207"/>
      <c r="AM1027" s="207"/>
      <c r="AN1027" s="207"/>
      <c r="AO1027" s="207"/>
      <c r="AP1027" s="207"/>
      <c r="AQ1027" s="207"/>
      <c r="AR1027" s="207"/>
      <c r="AS1027" s="207"/>
      <c r="AT1027" s="207"/>
      <c r="AU1027" s="207"/>
      <c r="AV1027" s="207"/>
      <c r="AW1027" s="207"/>
      <c r="AX1027" s="207"/>
      <c r="AY1027" s="207"/>
      <c r="AZ1027" s="207"/>
      <c r="BA1027" s="207"/>
      <c r="BB1027" s="207"/>
      <c r="BC1027" s="207"/>
      <c r="BD1027" s="207"/>
      <c r="BE1027" s="207"/>
      <c r="BF1027" s="207"/>
      <c r="BG1027" s="207"/>
      <c r="BH1027" s="207"/>
      <c r="BI1027" s="207"/>
      <c r="BJ1027" s="207"/>
      <c r="BK1027" s="207"/>
      <c r="BL1027" s="207"/>
      <c r="BM1027" s="210"/>
    </row>
    <row r="1028" spans="1:65">
      <c r="A1028" s="30"/>
      <c r="B1028" s="3" t="s">
        <v>262</v>
      </c>
      <c r="C1028" s="29"/>
      <c r="D1028" s="219">
        <v>4.3565516944788625</v>
      </c>
      <c r="E1028" s="219">
        <v>0.58667568126657621</v>
      </c>
      <c r="F1028" s="219">
        <v>1.7511900715418263</v>
      </c>
      <c r="G1028" s="219">
        <v>0.752772652709081</v>
      </c>
      <c r="H1028" s="219">
        <v>0</v>
      </c>
      <c r="I1028" s="219">
        <v>0.752772652709081</v>
      </c>
      <c r="J1028" s="219">
        <v>0.54772255750516607</v>
      </c>
      <c r="K1028" s="219">
        <v>1.5491933384829668</v>
      </c>
      <c r="L1028" s="219">
        <v>0.54772255750516607</v>
      </c>
      <c r="M1028" s="219">
        <v>0.81649658092772603</v>
      </c>
      <c r="N1028" s="219">
        <v>1.6280868117722322</v>
      </c>
      <c r="O1028" s="219">
        <v>0</v>
      </c>
      <c r="P1028" s="219">
        <v>0.72663608498339782</v>
      </c>
      <c r="Q1028" s="216"/>
      <c r="R1028" s="217"/>
      <c r="S1028" s="217"/>
      <c r="T1028" s="217"/>
      <c r="U1028" s="217"/>
      <c r="V1028" s="217"/>
      <c r="W1028" s="217"/>
      <c r="X1028" s="217"/>
      <c r="Y1028" s="217"/>
      <c r="Z1028" s="217"/>
      <c r="AA1028" s="217"/>
      <c r="AB1028" s="217"/>
      <c r="AC1028" s="217"/>
      <c r="AD1028" s="217"/>
      <c r="AE1028" s="217"/>
      <c r="AF1028" s="217"/>
      <c r="AG1028" s="217"/>
      <c r="AH1028" s="217"/>
      <c r="AI1028" s="217"/>
      <c r="AJ1028" s="217"/>
      <c r="AK1028" s="217"/>
      <c r="AL1028" s="217"/>
      <c r="AM1028" s="217"/>
      <c r="AN1028" s="217"/>
      <c r="AO1028" s="217"/>
      <c r="AP1028" s="217"/>
      <c r="AQ1028" s="217"/>
      <c r="AR1028" s="217"/>
      <c r="AS1028" s="217"/>
      <c r="AT1028" s="217"/>
      <c r="AU1028" s="217"/>
      <c r="AV1028" s="217"/>
      <c r="AW1028" s="217"/>
      <c r="AX1028" s="217"/>
      <c r="AY1028" s="217"/>
      <c r="AZ1028" s="217"/>
      <c r="BA1028" s="217"/>
      <c r="BB1028" s="217"/>
      <c r="BC1028" s="217"/>
      <c r="BD1028" s="217"/>
      <c r="BE1028" s="217"/>
      <c r="BF1028" s="217"/>
      <c r="BG1028" s="217"/>
      <c r="BH1028" s="217"/>
      <c r="BI1028" s="217"/>
      <c r="BJ1028" s="217"/>
      <c r="BK1028" s="217"/>
      <c r="BL1028" s="217"/>
      <c r="BM1028" s="220"/>
    </row>
    <row r="1029" spans="1:65">
      <c r="A1029" s="30"/>
      <c r="B1029" s="3" t="s">
        <v>86</v>
      </c>
      <c r="C1029" s="29"/>
      <c r="D1029" s="13">
        <v>7.3054421018298107E-2</v>
      </c>
      <c r="E1029" s="13">
        <v>1.0023060018836735E-2</v>
      </c>
      <c r="F1029" s="13">
        <v>2.9514439408008308E-2</v>
      </c>
      <c r="G1029" s="13">
        <v>1.2722918073956299E-2</v>
      </c>
      <c r="H1029" s="13">
        <v>0</v>
      </c>
      <c r="I1029" s="13">
        <v>1.2511456831729878E-2</v>
      </c>
      <c r="J1029" s="13">
        <v>8.906057845612457E-3</v>
      </c>
      <c r="K1029" s="13">
        <v>2.717883049970117E-2</v>
      </c>
      <c r="L1029" s="13">
        <v>9.2054211345406062E-3</v>
      </c>
      <c r="M1029" s="13">
        <v>1.302920075948499E-2</v>
      </c>
      <c r="N1029" s="13">
        <v>2.7657193857965438E-2</v>
      </c>
      <c r="O1029" s="13">
        <v>0</v>
      </c>
      <c r="P1029" s="13">
        <v>1.3556643376555931E-2</v>
      </c>
      <c r="Q1029" s="15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263</v>
      </c>
      <c r="C1030" s="29"/>
      <c r="D1030" s="13">
        <v>-3.4155010586404133E-3</v>
      </c>
      <c r="E1030" s="13">
        <v>-2.1827352306359127E-2</v>
      </c>
      <c r="F1030" s="13">
        <v>-8.4456894989910491E-3</v>
      </c>
      <c r="G1030" s="13">
        <v>-1.1230954416128758E-2</v>
      </c>
      <c r="H1030" s="13">
        <v>2.6953701695595633E-3</v>
      </c>
      <c r="I1030" s="13">
        <v>5.4806350866971609E-3</v>
      </c>
      <c r="J1030" s="13">
        <v>2.7762754423798608E-2</v>
      </c>
      <c r="K1030" s="13">
        <v>-4.7439398338918415E-2</v>
      </c>
      <c r="L1030" s="13">
        <v>-5.6604245818534515E-3</v>
      </c>
      <c r="M1030" s="13">
        <v>4.7259608843762235E-2</v>
      </c>
      <c r="N1030" s="13">
        <v>-1.62444312669765E-2</v>
      </c>
      <c r="O1030" s="13">
        <v>2.6953701695595633E-3</v>
      </c>
      <c r="P1030" s="13">
        <v>-0.10425880264852683</v>
      </c>
      <c r="Q1030" s="15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46" t="s">
        <v>264</v>
      </c>
      <c r="C1031" s="47"/>
      <c r="D1031" s="45">
        <v>0.14000000000000001</v>
      </c>
      <c r="E1031" s="45">
        <v>1.03</v>
      </c>
      <c r="F1031" s="45">
        <v>0.18</v>
      </c>
      <c r="G1031" s="45">
        <v>0.35</v>
      </c>
      <c r="H1031" s="45">
        <v>0.53</v>
      </c>
      <c r="I1031" s="45">
        <v>0.71</v>
      </c>
      <c r="J1031" s="45">
        <v>2.13</v>
      </c>
      <c r="K1031" s="45">
        <v>2.66</v>
      </c>
      <c r="L1031" s="45">
        <v>0</v>
      </c>
      <c r="M1031" s="45">
        <v>3.37</v>
      </c>
      <c r="N1031" s="45">
        <v>0.67</v>
      </c>
      <c r="O1031" s="45">
        <v>0.53</v>
      </c>
      <c r="P1031" s="45">
        <v>6.28</v>
      </c>
      <c r="Q1031" s="15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B1032" s="31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BM1032" s="55"/>
    </row>
    <row r="1033" spans="1:65" ht="15">
      <c r="B1033" s="8" t="s">
        <v>656</v>
      </c>
      <c r="BM1033" s="28" t="s">
        <v>67</v>
      </c>
    </row>
    <row r="1034" spans="1:65" ht="15">
      <c r="A1034" s="25" t="s">
        <v>35</v>
      </c>
      <c r="B1034" s="18" t="s">
        <v>112</v>
      </c>
      <c r="C1034" s="15" t="s">
        <v>113</v>
      </c>
      <c r="D1034" s="16" t="s">
        <v>227</v>
      </c>
      <c r="E1034" s="17" t="s">
        <v>227</v>
      </c>
      <c r="F1034" s="17" t="s">
        <v>227</v>
      </c>
      <c r="G1034" s="17" t="s">
        <v>227</v>
      </c>
      <c r="H1034" s="17" t="s">
        <v>227</v>
      </c>
      <c r="I1034" s="17" t="s">
        <v>227</v>
      </c>
      <c r="J1034" s="17" t="s">
        <v>227</v>
      </c>
      <c r="K1034" s="17" t="s">
        <v>227</v>
      </c>
      <c r="L1034" s="17" t="s">
        <v>227</v>
      </c>
      <c r="M1034" s="17" t="s">
        <v>227</v>
      </c>
      <c r="N1034" s="17" t="s">
        <v>227</v>
      </c>
      <c r="O1034" s="17" t="s">
        <v>227</v>
      </c>
      <c r="P1034" s="17" t="s">
        <v>227</v>
      </c>
      <c r="Q1034" s="17" t="s">
        <v>227</v>
      </c>
      <c r="R1034" s="15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 t="s">
        <v>228</v>
      </c>
      <c r="C1035" s="9" t="s">
        <v>228</v>
      </c>
      <c r="D1035" s="151" t="s">
        <v>232</v>
      </c>
      <c r="E1035" s="152" t="s">
        <v>233</v>
      </c>
      <c r="F1035" s="152" t="s">
        <v>234</v>
      </c>
      <c r="G1035" s="152" t="s">
        <v>237</v>
      </c>
      <c r="H1035" s="152" t="s">
        <v>238</v>
      </c>
      <c r="I1035" s="152" t="s">
        <v>239</v>
      </c>
      <c r="J1035" s="152" t="s">
        <v>240</v>
      </c>
      <c r="K1035" s="152" t="s">
        <v>280</v>
      </c>
      <c r="L1035" s="152" t="s">
        <v>243</v>
      </c>
      <c r="M1035" s="152" t="s">
        <v>244</v>
      </c>
      <c r="N1035" s="152" t="s">
        <v>245</v>
      </c>
      <c r="O1035" s="152" t="s">
        <v>248</v>
      </c>
      <c r="P1035" s="152" t="s">
        <v>250</v>
      </c>
      <c r="Q1035" s="152" t="s">
        <v>251</v>
      </c>
      <c r="R1035" s="15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 t="s">
        <v>3</v>
      </c>
    </row>
    <row r="1036" spans="1:65">
      <c r="A1036" s="30"/>
      <c r="B1036" s="19"/>
      <c r="C1036" s="9"/>
      <c r="D1036" s="10" t="s">
        <v>321</v>
      </c>
      <c r="E1036" s="11" t="s">
        <v>281</v>
      </c>
      <c r="F1036" s="11" t="s">
        <v>321</v>
      </c>
      <c r="G1036" s="11" t="s">
        <v>281</v>
      </c>
      <c r="H1036" s="11" t="s">
        <v>281</v>
      </c>
      <c r="I1036" s="11" t="s">
        <v>281</v>
      </c>
      <c r="J1036" s="11" t="s">
        <v>281</v>
      </c>
      <c r="K1036" s="11" t="s">
        <v>281</v>
      </c>
      <c r="L1036" s="11" t="s">
        <v>281</v>
      </c>
      <c r="M1036" s="11" t="s">
        <v>321</v>
      </c>
      <c r="N1036" s="11" t="s">
        <v>321</v>
      </c>
      <c r="O1036" s="11" t="s">
        <v>281</v>
      </c>
      <c r="P1036" s="11" t="s">
        <v>321</v>
      </c>
      <c r="Q1036" s="11" t="s">
        <v>321</v>
      </c>
      <c r="R1036" s="15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</v>
      </c>
    </row>
    <row r="1037" spans="1:65">
      <c r="A1037" s="30"/>
      <c r="B1037" s="19"/>
      <c r="C1037" s="9"/>
      <c r="D1037" s="26" t="s">
        <v>322</v>
      </c>
      <c r="E1037" s="26" t="s">
        <v>323</v>
      </c>
      <c r="F1037" s="26" t="s">
        <v>324</v>
      </c>
      <c r="G1037" s="26" t="s">
        <v>324</v>
      </c>
      <c r="H1037" s="26" t="s">
        <v>324</v>
      </c>
      <c r="I1037" s="26" t="s">
        <v>324</v>
      </c>
      <c r="J1037" s="26" t="s">
        <v>324</v>
      </c>
      <c r="K1037" s="26" t="s">
        <v>324</v>
      </c>
      <c r="L1037" s="26" t="s">
        <v>325</v>
      </c>
      <c r="M1037" s="26" t="s">
        <v>325</v>
      </c>
      <c r="N1037" s="26" t="s">
        <v>305</v>
      </c>
      <c r="O1037" s="26" t="s">
        <v>325</v>
      </c>
      <c r="P1037" s="26" t="s">
        <v>305</v>
      </c>
      <c r="Q1037" s="26" t="s">
        <v>324</v>
      </c>
      <c r="R1037" s="15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2</v>
      </c>
    </row>
    <row r="1038" spans="1:65">
      <c r="A1038" s="30"/>
      <c r="B1038" s="18">
        <v>1</v>
      </c>
      <c r="C1038" s="14">
        <v>1</v>
      </c>
      <c r="D1038" s="22">
        <v>0.71099999999999997</v>
      </c>
      <c r="E1038" s="22">
        <v>1.0722943127265738</v>
      </c>
      <c r="F1038" s="147" t="s">
        <v>107</v>
      </c>
      <c r="G1038" s="22">
        <v>1.03</v>
      </c>
      <c r="H1038" s="22">
        <v>0.95</v>
      </c>
      <c r="I1038" s="22">
        <v>0.91</v>
      </c>
      <c r="J1038" s="22">
        <v>0.96</v>
      </c>
      <c r="K1038" s="22">
        <v>0.88</v>
      </c>
      <c r="L1038" s="147">
        <v>2.7440423022182941E-2</v>
      </c>
      <c r="M1038" s="147">
        <v>1</v>
      </c>
      <c r="N1038" s="22">
        <v>1.3</v>
      </c>
      <c r="O1038" s="147">
        <v>5.8</v>
      </c>
      <c r="P1038" s="22">
        <v>0.8</v>
      </c>
      <c r="Q1038" s="147">
        <v>1.47</v>
      </c>
      <c r="R1038" s="15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>
        <v>1</v>
      </c>
      <c r="C1039" s="9">
        <v>2</v>
      </c>
      <c r="D1039" s="11">
        <v>0.46700000000000003</v>
      </c>
      <c r="E1039" s="11">
        <v>1.0794229192272622</v>
      </c>
      <c r="F1039" s="148" t="s">
        <v>107</v>
      </c>
      <c r="G1039" s="11">
        <v>0.95</v>
      </c>
      <c r="H1039" s="11">
        <v>0.85</v>
      </c>
      <c r="I1039" s="11">
        <v>0.94</v>
      </c>
      <c r="J1039" s="11">
        <v>0.92</v>
      </c>
      <c r="K1039" s="11">
        <v>0.86</v>
      </c>
      <c r="L1039" s="148">
        <v>6.6295478506910394E-2</v>
      </c>
      <c r="M1039" s="148">
        <v>1</v>
      </c>
      <c r="N1039" s="11">
        <v>1.2</v>
      </c>
      <c r="O1039" s="148">
        <v>5.5</v>
      </c>
      <c r="P1039" s="11">
        <v>0.8</v>
      </c>
      <c r="Q1039" s="148">
        <v>1.55</v>
      </c>
      <c r="R1039" s="15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27</v>
      </c>
    </row>
    <row r="1040" spans="1:65">
      <c r="A1040" s="30"/>
      <c r="B1040" s="19">
        <v>1</v>
      </c>
      <c r="C1040" s="9">
        <v>3</v>
      </c>
      <c r="D1040" s="11">
        <v>0.52800000000000002</v>
      </c>
      <c r="E1040" s="11">
        <v>1.1863016504048756</v>
      </c>
      <c r="F1040" s="148" t="s">
        <v>107</v>
      </c>
      <c r="G1040" s="11">
        <v>0.96</v>
      </c>
      <c r="H1040" s="11">
        <v>0.76</v>
      </c>
      <c r="I1040" s="11">
        <v>0.98</v>
      </c>
      <c r="J1040" s="11">
        <v>1.02</v>
      </c>
      <c r="K1040" s="11">
        <v>0.97000000000000008</v>
      </c>
      <c r="L1040" s="148">
        <v>8.8981342839963895E-2</v>
      </c>
      <c r="M1040" s="148">
        <v>1</v>
      </c>
      <c r="N1040" s="11">
        <v>1.3</v>
      </c>
      <c r="O1040" s="148">
        <v>5.5</v>
      </c>
      <c r="P1040" s="11">
        <v>0.9</v>
      </c>
      <c r="Q1040" s="148">
        <v>1.47</v>
      </c>
      <c r="R1040" s="15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16</v>
      </c>
    </row>
    <row r="1041" spans="1:65">
      <c r="A1041" s="30"/>
      <c r="B1041" s="19">
        <v>1</v>
      </c>
      <c r="C1041" s="9">
        <v>4</v>
      </c>
      <c r="D1041" s="11"/>
      <c r="E1041" s="11">
        <v>1.0976063771698072</v>
      </c>
      <c r="F1041" s="148" t="s">
        <v>107</v>
      </c>
      <c r="G1041" s="11">
        <v>0.91</v>
      </c>
      <c r="H1041" s="11">
        <v>0.87</v>
      </c>
      <c r="I1041" s="11">
        <v>0.9</v>
      </c>
      <c r="J1041" s="11">
        <v>0.97000000000000008</v>
      </c>
      <c r="K1041" s="11">
        <v>0.94</v>
      </c>
      <c r="L1041" s="148">
        <v>2.393889761299197E-2</v>
      </c>
      <c r="M1041" s="148">
        <v>1</v>
      </c>
      <c r="N1041" s="11">
        <v>1.3</v>
      </c>
      <c r="O1041" s="148">
        <v>5.0999999999999996</v>
      </c>
      <c r="P1041" s="11">
        <v>0.9</v>
      </c>
      <c r="Q1041" s="148">
        <v>1.42</v>
      </c>
      <c r="R1041" s="15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0.92871173549813213</v>
      </c>
    </row>
    <row r="1042" spans="1:65">
      <c r="A1042" s="30"/>
      <c r="B1042" s="19">
        <v>1</v>
      </c>
      <c r="C1042" s="9">
        <v>5</v>
      </c>
      <c r="D1042" s="11">
        <v>0.58199999999999996</v>
      </c>
      <c r="E1042" s="11">
        <v>1.1282815098780428</v>
      </c>
      <c r="F1042" s="148" t="s">
        <v>107</v>
      </c>
      <c r="G1042" s="11">
        <v>0.9900000000000001</v>
      </c>
      <c r="H1042" s="11">
        <v>0.82</v>
      </c>
      <c r="I1042" s="11">
        <v>0.86</v>
      </c>
      <c r="J1042" s="11">
        <v>0.97000000000000008</v>
      </c>
      <c r="K1042" s="11">
        <v>0.86</v>
      </c>
      <c r="L1042" s="148">
        <v>5.9681337679683109E-2</v>
      </c>
      <c r="M1042" s="148">
        <v>1</v>
      </c>
      <c r="N1042" s="11">
        <v>1.2</v>
      </c>
      <c r="O1042" s="148">
        <v>5.9</v>
      </c>
      <c r="P1042" s="11">
        <v>0.9</v>
      </c>
      <c r="Q1042" s="148">
        <v>1.46</v>
      </c>
      <c r="R1042" s="15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119</v>
      </c>
    </row>
    <row r="1043" spans="1:65">
      <c r="A1043" s="30"/>
      <c r="B1043" s="19">
        <v>1</v>
      </c>
      <c r="C1043" s="9">
        <v>6</v>
      </c>
      <c r="D1043" s="11">
        <v>0.38200000000000001</v>
      </c>
      <c r="E1043" s="11">
        <v>1.1625269474925739</v>
      </c>
      <c r="F1043" s="148" t="s">
        <v>107</v>
      </c>
      <c r="G1043" s="11">
        <v>0.91</v>
      </c>
      <c r="H1043" s="11">
        <v>0.78</v>
      </c>
      <c r="I1043" s="11">
        <v>0.94</v>
      </c>
      <c r="J1043" s="11">
        <v>1.06</v>
      </c>
      <c r="K1043" s="11">
        <v>0.8</v>
      </c>
      <c r="L1043" s="148">
        <v>5.42708195614224E-2</v>
      </c>
      <c r="M1043" s="148">
        <v>1</v>
      </c>
      <c r="N1043" s="11">
        <v>1.2</v>
      </c>
      <c r="O1043" s="148">
        <v>4.7</v>
      </c>
      <c r="P1043" s="11">
        <v>0.9</v>
      </c>
      <c r="Q1043" s="148">
        <v>1.56</v>
      </c>
      <c r="R1043" s="15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20" t="s">
        <v>260</v>
      </c>
      <c r="C1044" s="12"/>
      <c r="D1044" s="23">
        <v>0.53400000000000003</v>
      </c>
      <c r="E1044" s="23">
        <v>1.1210722861498561</v>
      </c>
      <c r="F1044" s="23" t="s">
        <v>661</v>
      </c>
      <c r="G1044" s="23">
        <v>0.95833333333333337</v>
      </c>
      <c r="H1044" s="23">
        <v>0.83833333333333337</v>
      </c>
      <c r="I1044" s="23">
        <v>0.92166666666666652</v>
      </c>
      <c r="J1044" s="23">
        <v>0.98333333333333339</v>
      </c>
      <c r="K1044" s="23">
        <v>0.8849999999999999</v>
      </c>
      <c r="L1044" s="23">
        <v>5.343471653719245E-2</v>
      </c>
      <c r="M1044" s="23">
        <v>1</v>
      </c>
      <c r="N1044" s="23">
        <v>1.25</v>
      </c>
      <c r="O1044" s="23">
        <v>5.416666666666667</v>
      </c>
      <c r="P1044" s="23">
        <v>0.8666666666666667</v>
      </c>
      <c r="Q1044" s="23">
        <v>1.4883333333333333</v>
      </c>
      <c r="R1044" s="15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261</v>
      </c>
      <c r="C1045" s="29"/>
      <c r="D1045" s="11">
        <v>0.52800000000000002</v>
      </c>
      <c r="E1045" s="11">
        <v>1.112943943523925</v>
      </c>
      <c r="F1045" s="11" t="s">
        <v>661</v>
      </c>
      <c r="G1045" s="11">
        <v>0.95499999999999996</v>
      </c>
      <c r="H1045" s="11">
        <v>0.83499999999999996</v>
      </c>
      <c r="I1045" s="11">
        <v>0.92500000000000004</v>
      </c>
      <c r="J1045" s="11">
        <v>0.97000000000000008</v>
      </c>
      <c r="K1045" s="11">
        <v>0.87</v>
      </c>
      <c r="L1045" s="11">
        <v>5.6976078620552754E-2</v>
      </c>
      <c r="M1045" s="11">
        <v>1</v>
      </c>
      <c r="N1045" s="11">
        <v>1.25</v>
      </c>
      <c r="O1045" s="11">
        <v>5.5</v>
      </c>
      <c r="P1045" s="11">
        <v>0.9</v>
      </c>
      <c r="Q1045" s="11">
        <v>1.47</v>
      </c>
      <c r="R1045" s="15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262</v>
      </c>
      <c r="C1046" s="29"/>
      <c r="D1046" s="24">
        <v>0.12375580794451643</v>
      </c>
      <c r="E1046" s="24">
        <v>4.6238384823675899E-2</v>
      </c>
      <c r="F1046" s="24" t="s">
        <v>661</v>
      </c>
      <c r="G1046" s="24">
        <v>4.6654760385909905E-2</v>
      </c>
      <c r="H1046" s="24">
        <v>6.8532230860133714E-2</v>
      </c>
      <c r="I1046" s="24">
        <v>4.1190613817551507E-2</v>
      </c>
      <c r="J1046" s="24">
        <v>4.9261208538429781E-2</v>
      </c>
      <c r="K1046" s="24">
        <v>6.1237243569579457E-2</v>
      </c>
      <c r="L1046" s="24">
        <v>2.4553565171963335E-2</v>
      </c>
      <c r="M1046" s="24">
        <v>0</v>
      </c>
      <c r="N1046" s="24">
        <v>5.4772255750516662E-2</v>
      </c>
      <c r="O1046" s="24">
        <v>0.44907311951024936</v>
      </c>
      <c r="P1046" s="24">
        <v>5.1639777949432218E-2</v>
      </c>
      <c r="Q1046" s="24">
        <v>5.4924190177613651E-2</v>
      </c>
      <c r="R1046" s="15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86</v>
      </c>
      <c r="C1047" s="29"/>
      <c r="D1047" s="13">
        <v>0.23175244933430042</v>
      </c>
      <c r="E1047" s="13">
        <v>4.1244784475472362E-2</v>
      </c>
      <c r="F1047" s="13" t="s">
        <v>661</v>
      </c>
      <c r="G1047" s="13">
        <v>4.8683228228775549E-2</v>
      </c>
      <c r="H1047" s="13">
        <v>8.1748187904732067E-2</v>
      </c>
      <c r="I1047" s="13">
        <v>4.4691443563347033E-2</v>
      </c>
      <c r="J1047" s="13">
        <v>5.0096144276369263E-2</v>
      </c>
      <c r="K1047" s="13">
        <v>6.9194625502349671E-2</v>
      </c>
      <c r="L1047" s="13">
        <v>0.45950585617635281</v>
      </c>
      <c r="M1047" s="13">
        <v>0</v>
      </c>
      <c r="N1047" s="13">
        <v>4.3817804600413332E-2</v>
      </c>
      <c r="O1047" s="13">
        <v>8.2905806678815266E-2</v>
      </c>
      <c r="P1047" s="13">
        <v>5.9584359172421789E-2</v>
      </c>
      <c r="Q1047" s="13">
        <v>3.690315129514915E-2</v>
      </c>
      <c r="R1047" s="15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263</v>
      </c>
      <c r="C1048" s="29"/>
      <c r="D1048" s="13">
        <v>-0.42500995778460904</v>
      </c>
      <c r="E1048" s="13">
        <v>0.20712621936294129</v>
      </c>
      <c r="F1048" s="13" t="s">
        <v>661</v>
      </c>
      <c r="G1048" s="13">
        <v>3.1895362902153002E-2</v>
      </c>
      <c r="H1048" s="13">
        <v>-9.7315882539507848E-2</v>
      </c>
      <c r="I1048" s="13">
        <v>-7.5858509827991805E-3</v>
      </c>
      <c r="J1048" s="13">
        <v>5.8814372369165646E-2</v>
      </c>
      <c r="K1048" s="13">
        <v>-4.7067064867751029E-2</v>
      </c>
      <c r="L1048" s="13">
        <v>-0.9424636143867271</v>
      </c>
      <c r="M1048" s="13">
        <v>7.6760378680507335E-2</v>
      </c>
      <c r="N1048" s="13">
        <v>0.34595047335063422</v>
      </c>
      <c r="O1048" s="13">
        <v>4.832452051186082</v>
      </c>
      <c r="P1048" s="13">
        <v>-6.6807671810226843E-2</v>
      </c>
      <c r="Q1048" s="13">
        <v>0.60257836360282191</v>
      </c>
      <c r="R1048" s="15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46" t="s">
        <v>264</v>
      </c>
      <c r="C1049" s="47"/>
      <c r="D1049" s="45">
        <v>1.31</v>
      </c>
      <c r="E1049" s="45">
        <v>0.67</v>
      </c>
      <c r="F1049" s="45">
        <v>2.95</v>
      </c>
      <c r="G1049" s="45">
        <v>0.12</v>
      </c>
      <c r="H1049" s="45">
        <v>0.28000000000000003</v>
      </c>
      <c r="I1049" s="45">
        <v>0</v>
      </c>
      <c r="J1049" s="45">
        <v>0.21</v>
      </c>
      <c r="K1049" s="45">
        <v>0.12</v>
      </c>
      <c r="L1049" s="45">
        <v>2.94</v>
      </c>
      <c r="M1049" s="45" t="s">
        <v>265</v>
      </c>
      <c r="N1049" s="45">
        <v>1.1100000000000001</v>
      </c>
      <c r="O1049" s="45">
        <v>15.2</v>
      </c>
      <c r="P1049" s="45">
        <v>0.19</v>
      </c>
      <c r="Q1049" s="45">
        <v>1.92</v>
      </c>
      <c r="R1049" s="15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B1050" s="31" t="s">
        <v>329</v>
      </c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BM1050" s="55"/>
    </row>
    <row r="1051" spans="1:65">
      <c r="BM1051" s="55"/>
    </row>
    <row r="1052" spans="1:65" ht="15">
      <c r="B1052" s="8" t="s">
        <v>657</v>
      </c>
      <c r="BM1052" s="28" t="s">
        <v>67</v>
      </c>
    </row>
    <row r="1053" spans="1:65" ht="15">
      <c r="A1053" s="25" t="s">
        <v>38</v>
      </c>
      <c r="B1053" s="18" t="s">
        <v>112</v>
      </c>
      <c r="C1053" s="15" t="s">
        <v>113</v>
      </c>
      <c r="D1053" s="16" t="s">
        <v>227</v>
      </c>
      <c r="E1053" s="17" t="s">
        <v>227</v>
      </c>
      <c r="F1053" s="17" t="s">
        <v>227</v>
      </c>
      <c r="G1053" s="17" t="s">
        <v>227</v>
      </c>
      <c r="H1053" s="17" t="s">
        <v>227</v>
      </c>
      <c r="I1053" s="17" t="s">
        <v>227</v>
      </c>
      <c r="J1053" s="17" t="s">
        <v>227</v>
      </c>
      <c r="K1053" s="17" t="s">
        <v>227</v>
      </c>
      <c r="L1053" s="17" t="s">
        <v>227</v>
      </c>
      <c r="M1053" s="17" t="s">
        <v>227</v>
      </c>
      <c r="N1053" s="17" t="s">
        <v>227</v>
      </c>
      <c r="O1053" s="17" t="s">
        <v>227</v>
      </c>
      <c r="P1053" s="17" t="s">
        <v>227</v>
      </c>
      <c r="Q1053" s="15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 t="s">
        <v>228</v>
      </c>
      <c r="C1054" s="9" t="s">
        <v>228</v>
      </c>
      <c r="D1054" s="151" t="s">
        <v>232</v>
      </c>
      <c r="E1054" s="152" t="s">
        <v>233</v>
      </c>
      <c r="F1054" s="152" t="s">
        <v>234</v>
      </c>
      <c r="G1054" s="152" t="s">
        <v>237</v>
      </c>
      <c r="H1054" s="152" t="s">
        <v>238</v>
      </c>
      <c r="I1054" s="152" t="s">
        <v>239</v>
      </c>
      <c r="J1054" s="152" t="s">
        <v>240</v>
      </c>
      <c r="K1054" s="152" t="s">
        <v>280</v>
      </c>
      <c r="L1054" s="152" t="s">
        <v>244</v>
      </c>
      <c r="M1054" s="152" t="s">
        <v>245</v>
      </c>
      <c r="N1054" s="152" t="s">
        <v>248</v>
      </c>
      <c r="O1054" s="152" t="s">
        <v>250</v>
      </c>
      <c r="P1054" s="152" t="s">
        <v>251</v>
      </c>
      <c r="Q1054" s="15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 t="s">
        <v>3</v>
      </c>
    </row>
    <row r="1055" spans="1:65">
      <c r="A1055" s="30"/>
      <c r="B1055" s="19"/>
      <c r="C1055" s="9"/>
      <c r="D1055" s="10" t="s">
        <v>321</v>
      </c>
      <c r="E1055" s="11" t="s">
        <v>281</v>
      </c>
      <c r="F1055" s="11" t="s">
        <v>321</v>
      </c>
      <c r="G1055" s="11" t="s">
        <v>281</v>
      </c>
      <c r="H1055" s="11" t="s">
        <v>281</v>
      </c>
      <c r="I1055" s="11" t="s">
        <v>281</v>
      </c>
      <c r="J1055" s="11" t="s">
        <v>281</v>
      </c>
      <c r="K1055" s="11" t="s">
        <v>281</v>
      </c>
      <c r="L1055" s="11" t="s">
        <v>321</v>
      </c>
      <c r="M1055" s="11" t="s">
        <v>321</v>
      </c>
      <c r="N1055" s="11" t="s">
        <v>281</v>
      </c>
      <c r="O1055" s="11" t="s">
        <v>321</v>
      </c>
      <c r="P1055" s="11" t="s">
        <v>321</v>
      </c>
      <c r="Q1055" s="15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2</v>
      </c>
    </row>
    <row r="1056" spans="1:65">
      <c r="A1056" s="30"/>
      <c r="B1056" s="19"/>
      <c r="C1056" s="9"/>
      <c r="D1056" s="26" t="s">
        <v>322</v>
      </c>
      <c r="E1056" s="26" t="s">
        <v>323</v>
      </c>
      <c r="F1056" s="26" t="s">
        <v>324</v>
      </c>
      <c r="G1056" s="26" t="s">
        <v>324</v>
      </c>
      <c r="H1056" s="26" t="s">
        <v>324</v>
      </c>
      <c r="I1056" s="26" t="s">
        <v>324</v>
      </c>
      <c r="J1056" s="26" t="s">
        <v>324</v>
      </c>
      <c r="K1056" s="26" t="s">
        <v>324</v>
      </c>
      <c r="L1056" s="26" t="s">
        <v>325</v>
      </c>
      <c r="M1056" s="26" t="s">
        <v>305</v>
      </c>
      <c r="N1056" s="26" t="s">
        <v>325</v>
      </c>
      <c r="O1056" s="26" t="s">
        <v>305</v>
      </c>
      <c r="P1056" s="26" t="s">
        <v>324</v>
      </c>
      <c r="Q1056" s="15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3</v>
      </c>
    </row>
    <row r="1057" spans="1:65">
      <c r="A1057" s="30"/>
      <c r="B1057" s="18">
        <v>1</v>
      </c>
      <c r="C1057" s="14">
        <v>1</v>
      </c>
      <c r="D1057" s="22">
        <v>7.3369999999999997</v>
      </c>
      <c r="E1057" s="22">
        <v>8.1541302263716187</v>
      </c>
      <c r="F1057" s="22">
        <v>8.61</v>
      </c>
      <c r="G1057" s="22">
        <v>7.95</v>
      </c>
      <c r="H1057" s="22">
        <v>8.19</v>
      </c>
      <c r="I1057" s="22">
        <v>8.08</v>
      </c>
      <c r="J1057" s="22">
        <v>8.67</v>
      </c>
      <c r="K1057" s="22">
        <v>8.57</v>
      </c>
      <c r="L1057" s="22">
        <v>9.0299999999999994</v>
      </c>
      <c r="M1057" s="22">
        <v>7.09</v>
      </c>
      <c r="N1057" s="147">
        <v>20.2</v>
      </c>
      <c r="O1057" s="22">
        <v>7.1</v>
      </c>
      <c r="P1057" s="22">
        <v>6.75</v>
      </c>
      <c r="Q1057" s="15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>
        <v>1</v>
      </c>
      <c r="C1058" s="9">
        <v>2</v>
      </c>
      <c r="D1058" s="11">
        <v>7.3540000000000001</v>
      </c>
      <c r="E1058" s="11">
        <v>8.2762515861053636</v>
      </c>
      <c r="F1058" s="11">
        <v>8.1199999999999992</v>
      </c>
      <c r="G1058" s="11">
        <v>7.9300000000000006</v>
      </c>
      <c r="H1058" s="11">
        <v>8.3800000000000008</v>
      </c>
      <c r="I1058" s="11">
        <v>8.4600000000000009</v>
      </c>
      <c r="J1058" s="11">
        <v>8.65</v>
      </c>
      <c r="K1058" s="11">
        <v>8.61</v>
      </c>
      <c r="L1058" s="11">
        <v>8.91</v>
      </c>
      <c r="M1058" s="11">
        <v>7.16</v>
      </c>
      <c r="N1058" s="148">
        <v>25.3</v>
      </c>
      <c r="O1058" s="11">
        <v>7.1</v>
      </c>
      <c r="P1058" s="11">
        <v>6.61</v>
      </c>
      <c r="Q1058" s="15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28</v>
      </c>
    </row>
    <row r="1059" spans="1:65">
      <c r="A1059" s="30"/>
      <c r="B1059" s="19">
        <v>1</v>
      </c>
      <c r="C1059" s="9">
        <v>3</v>
      </c>
      <c r="D1059" s="11">
        <v>7.1559999999999997</v>
      </c>
      <c r="E1059" s="11">
        <v>8.3883131161208606</v>
      </c>
      <c r="F1059" s="11">
        <v>8.76</v>
      </c>
      <c r="G1059" s="11">
        <v>8.09</v>
      </c>
      <c r="H1059" s="11">
        <v>8.02</v>
      </c>
      <c r="I1059" s="11">
        <v>7.85</v>
      </c>
      <c r="J1059" s="11">
        <v>8.84</v>
      </c>
      <c r="K1059" s="11">
        <v>8.98</v>
      </c>
      <c r="L1059" s="11">
        <v>9.2100000000000009</v>
      </c>
      <c r="M1059" s="11">
        <v>7.26</v>
      </c>
      <c r="N1059" s="148">
        <v>22.3</v>
      </c>
      <c r="O1059" s="11">
        <v>7.1</v>
      </c>
      <c r="P1059" s="11">
        <v>6.7</v>
      </c>
      <c r="Q1059" s="15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16</v>
      </c>
    </row>
    <row r="1060" spans="1:65">
      <c r="A1060" s="30"/>
      <c r="B1060" s="19">
        <v>1</v>
      </c>
      <c r="C1060" s="9">
        <v>4</v>
      </c>
      <c r="D1060" s="11">
        <v>7.5</v>
      </c>
      <c r="E1060" s="11">
        <v>8.1759693428243079</v>
      </c>
      <c r="F1060" s="11">
        <v>9.19</v>
      </c>
      <c r="G1060" s="11">
        <v>7.78</v>
      </c>
      <c r="H1060" s="11">
        <v>8.41</v>
      </c>
      <c r="I1060" s="11">
        <v>8.15</v>
      </c>
      <c r="J1060" s="11">
        <v>8.7799999999999994</v>
      </c>
      <c r="K1060" s="11">
        <v>8.58</v>
      </c>
      <c r="L1060" s="11">
        <v>9.0399999999999991</v>
      </c>
      <c r="M1060" s="11">
        <v>7.31</v>
      </c>
      <c r="N1060" s="148">
        <v>23.9</v>
      </c>
      <c r="O1060" s="11">
        <v>7.1</v>
      </c>
      <c r="P1060" s="11">
        <v>6.79</v>
      </c>
      <c r="Q1060" s="15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8.0116877201628949</v>
      </c>
    </row>
    <row r="1061" spans="1:65">
      <c r="A1061" s="30"/>
      <c r="B1061" s="19">
        <v>1</v>
      </c>
      <c r="C1061" s="9">
        <v>5</v>
      </c>
      <c r="D1061" s="11">
        <v>7.2069999999999999</v>
      </c>
      <c r="E1061" s="11">
        <v>8.2626032327824248</v>
      </c>
      <c r="F1061" s="11">
        <v>8.61</v>
      </c>
      <c r="G1061" s="11">
        <v>7.9300000000000006</v>
      </c>
      <c r="H1061" s="11">
        <v>8.14</v>
      </c>
      <c r="I1061" s="11">
        <v>8.0399999999999991</v>
      </c>
      <c r="J1061" s="11">
        <v>8.86</v>
      </c>
      <c r="K1061" s="11">
        <v>8.89</v>
      </c>
      <c r="L1061" s="11">
        <v>9.15</v>
      </c>
      <c r="M1061" s="11">
        <v>7.29</v>
      </c>
      <c r="N1061" s="148">
        <v>22.3</v>
      </c>
      <c r="O1061" s="11">
        <v>7.1</v>
      </c>
      <c r="P1061" s="11">
        <v>6.64</v>
      </c>
      <c r="Q1061" s="15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120</v>
      </c>
    </row>
    <row r="1062" spans="1:65">
      <c r="A1062" s="30"/>
      <c r="B1062" s="19">
        <v>1</v>
      </c>
      <c r="C1062" s="9">
        <v>6</v>
      </c>
      <c r="D1062" s="11">
        <v>7.3029999999999999</v>
      </c>
      <c r="E1062" s="11">
        <v>8.4672483475238884</v>
      </c>
      <c r="F1062" s="11">
        <v>8.7799999999999994</v>
      </c>
      <c r="G1062" s="11">
        <v>7.6499999999999995</v>
      </c>
      <c r="H1062" s="11">
        <v>8.3699999999999992</v>
      </c>
      <c r="I1062" s="11">
        <v>7.79</v>
      </c>
      <c r="J1062" s="11">
        <v>8.9700000000000006</v>
      </c>
      <c r="K1062" s="11">
        <v>8.6999999999999993</v>
      </c>
      <c r="L1062" s="11">
        <v>9.1300000000000008</v>
      </c>
      <c r="M1062" s="11">
        <v>7.26</v>
      </c>
      <c r="N1062" s="148">
        <v>25.1</v>
      </c>
      <c r="O1062" s="11">
        <v>7.2</v>
      </c>
      <c r="P1062" s="11">
        <v>6.85</v>
      </c>
      <c r="Q1062" s="15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20" t="s">
        <v>260</v>
      </c>
      <c r="C1063" s="12"/>
      <c r="D1063" s="23">
        <v>7.309499999999999</v>
      </c>
      <c r="E1063" s="23">
        <v>8.287419308621411</v>
      </c>
      <c r="F1063" s="23">
        <v>8.6783333333333328</v>
      </c>
      <c r="G1063" s="23">
        <v>7.8883333333333328</v>
      </c>
      <c r="H1063" s="23">
        <v>8.2516666666666669</v>
      </c>
      <c r="I1063" s="23">
        <v>8.0616666666666656</v>
      </c>
      <c r="J1063" s="23">
        <v>8.7949999999999999</v>
      </c>
      <c r="K1063" s="23">
        <v>8.7216666666666658</v>
      </c>
      <c r="L1063" s="23">
        <v>9.0783333333333331</v>
      </c>
      <c r="M1063" s="23">
        <v>7.2283333333333326</v>
      </c>
      <c r="N1063" s="23">
        <v>23.183333333333334</v>
      </c>
      <c r="O1063" s="23">
        <v>7.1166666666666671</v>
      </c>
      <c r="P1063" s="23">
        <v>6.7233333333333327</v>
      </c>
      <c r="Q1063" s="15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261</v>
      </c>
      <c r="C1064" s="29"/>
      <c r="D1064" s="11">
        <v>7.32</v>
      </c>
      <c r="E1064" s="11">
        <v>8.2694274094438942</v>
      </c>
      <c r="F1064" s="11">
        <v>8.6849999999999987</v>
      </c>
      <c r="G1064" s="11">
        <v>7.9300000000000006</v>
      </c>
      <c r="H1064" s="11">
        <v>8.2799999999999994</v>
      </c>
      <c r="I1064" s="11">
        <v>8.0599999999999987</v>
      </c>
      <c r="J1064" s="11">
        <v>8.8099999999999987</v>
      </c>
      <c r="K1064" s="11">
        <v>8.6549999999999994</v>
      </c>
      <c r="L1064" s="11">
        <v>9.0850000000000009</v>
      </c>
      <c r="M1064" s="11">
        <v>7.26</v>
      </c>
      <c r="N1064" s="11">
        <v>23.1</v>
      </c>
      <c r="O1064" s="11">
        <v>7.1</v>
      </c>
      <c r="P1064" s="11">
        <v>6.7249999999999996</v>
      </c>
      <c r="Q1064" s="15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262</v>
      </c>
      <c r="C1065" s="29"/>
      <c r="D1065" s="24">
        <v>0.12094420201067939</v>
      </c>
      <c r="E1065" s="24">
        <v>0.12119874058234585</v>
      </c>
      <c r="F1065" s="24">
        <v>0.34637648111075142</v>
      </c>
      <c r="G1065" s="24">
        <v>0.15263245613783041</v>
      </c>
      <c r="H1065" s="24">
        <v>0.15841927492154073</v>
      </c>
      <c r="I1065" s="24">
        <v>0.23911642910236605</v>
      </c>
      <c r="J1065" s="24">
        <v>0.12144957801491124</v>
      </c>
      <c r="K1065" s="24">
        <v>0.17382941830043255</v>
      </c>
      <c r="L1065" s="24">
        <v>0.10703581954965709</v>
      </c>
      <c r="M1065" s="24">
        <v>8.5186070848858E-2</v>
      </c>
      <c r="N1065" s="24">
        <v>1.9559311507991963</v>
      </c>
      <c r="O1065" s="24">
        <v>4.082482904638652E-2</v>
      </c>
      <c r="P1065" s="24">
        <v>9.1140916534049862E-2</v>
      </c>
      <c r="Q1065" s="203"/>
      <c r="R1065" s="204"/>
      <c r="S1065" s="204"/>
      <c r="T1065" s="204"/>
      <c r="U1065" s="204"/>
      <c r="V1065" s="204"/>
      <c r="W1065" s="204"/>
      <c r="X1065" s="204"/>
      <c r="Y1065" s="204"/>
      <c r="Z1065" s="204"/>
      <c r="AA1065" s="204"/>
      <c r="AB1065" s="204"/>
      <c r="AC1065" s="204"/>
      <c r="AD1065" s="204"/>
      <c r="AE1065" s="204"/>
      <c r="AF1065" s="204"/>
      <c r="AG1065" s="204"/>
      <c r="AH1065" s="204"/>
      <c r="AI1065" s="204"/>
      <c r="AJ1065" s="204"/>
      <c r="AK1065" s="204"/>
      <c r="AL1065" s="204"/>
      <c r="AM1065" s="204"/>
      <c r="AN1065" s="204"/>
      <c r="AO1065" s="204"/>
      <c r="AP1065" s="204"/>
      <c r="AQ1065" s="204"/>
      <c r="AR1065" s="204"/>
      <c r="AS1065" s="204"/>
      <c r="AT1065" s="204"/>
      <c r="AU1065" s="204"/>
      <c r="AV1065" s="204"/>
      <c r="AW1065" s="204"/>
      <c r="AX1065" s="204"/>
      <c r="AY1065" s="204"/>
      <c r="AZ1065" s="204"/>
      <c r="BA1065" s="204"/>
      <c r="BB1065" s="204"/>
      <c r="BC1065" s="204"/>
      <c r="BD1065" s="204"/>
      <c r="BE1065" s="204"/>
      <c r="BF1065" s="204"/>
      <c r="BG1065" s="204"/>
      <c r="BH1065" s="204"/>
      <c r="BI1065" s="204"/>
      <c r="BJ1065" s="204"/>
      <c r="BK1065" s="204"/>
      <c r="BL1065" s="204"/>
      <c r="BM1065" s="56"/>
    </row>
    <row r="1066" spans="1:65">
      <c r="A1066" s="30"/>
      <c r="B1066" s="3" t="s">
        <v>86</v>
      </c>
      <c r="C1066" s="29"/>
      <c r="D1066" s="13">
        <v>1.654616622350084E-2</v>
      </c>
      <c r="E1066" s="13">
        <v>1.4624424814159298E-2</v>
      </c>
      <c r="F1066" s="13">
        <v>3.9912788297762791E-2</v>
      </c>
      <c r="G1066" s="13">
        <v>1.9349138745552136E-2</v>
      </c>
      <c r="H1066" s="13">
        <v>1.9198457877787203E-2</v>
      </c>
      <c r="I1066" s="13">
        <v>2.9660917399507887E-2</v>
      </c>
      <c r="J1066" s="13">
        <v>1.3808934396237777E-2</v>
      </c>
      <c r="K1066" s="13">
        <v>1.9930756923420511E-2</v>
      </c>
      <c r="L1066" s="13">
        <v>1.1790249996290482E-2</v>
      </c>
      <c r="M1066" s="13">
        <v>1.1785022483125388E-2</v>
      </c>
      <c r="N1066" s="13">
        <v>8.4367986375234919E-2</v>
      </c>
      <c r="O1066" s="13">
        <v>5.7365099362604007E-3</v>
      </c>
      <c r="P1066" s="13">
        <v>1.3555912226184909E-2</v>
      </c>
      <c r="Q1066" s="15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263</v>
      </c>
      <c r="C1067" s="29"/>
      <c r="D1067" s="13">
        <v>-8.7645418130278707E-2</v>
      </c>
      <c r="E1067" s="13">
        <v>3.4416167740111359E-2</v>
      </c>
      <c r="F1067" s="13">
        <v>8.3209136009220641E-2</v>
      </c>
      <c r="G1067" s="13">
        <v>-1.539680416139011E-2</v>
      </c>
      <c r="H1067" s="13">
        <v>2.9953607140705385E-2</v>
      </c>
      <c r="I1067" s="13">
        <v>6.2382544414443242E-3</v>
      </c>
      <c r="J1067" s="13">
        <v>9.7771194684205476E-2</v>
      </c>
      <c r="K1067" s="13">
        <v>8.861790065992925E-2</v>
      </c>
      <c r="L1067" s="13">
        <v>0.13313619432345414</v>
      </c>
      <c r="M1067" s="13">
        <v>-9.7776450379875146E-2</v>
      </c>
      <c r="N1067" s="13">
        <v>1.8936890881291073</v>
      </c>
      <c r="O1067" s="13">
        <v>-0.11171442082593175</v>
      </c>
      <c r="P1067" s="13">
        <v>-0.16080936150159475</v>
      </c>
      <c r="Q1067" s="15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46" t="s">
        <v>264</v>
      </c>
      <c r="C1068" s="47"/>
      <c r="D1068" s="45">
        <v>1.17</v>
      </c>
      <c r="E1068" s="45">
        <v>0.04</v>
      </c>
      <c r="F1068" s="45">
        <v>0.53</v>
      </c>
      <c r="G1068" s="45">
        <v>0.45</v>
      </c>
      <c r="H1068" s="45">
        <v>0</v>
      </c>
      <c r="I1068" s="45">
        <v>0.24</v>
      </c>
      <c r="J1068" s="45">
        <v>0.67</v>
      </c>
      <c r="K1068" s="45">
        <v>0.57999999999999996</v>
      </c>
      <c r="L1068" s="45">
        <v>1.03</v>
      </c>
      <c r="M1068" s="45">
        <v>1.27</v>
      </c>
      <c r="N1068" s="45">
        <v>18.53</v>
      </c>
      <c r="O1068" s="45">
        <v>1.41</v>
      </c>
      <c r="P1068" s="45">
        <v>1.9</v>
      </c>
      <c r="Q1068" s="15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B1069" s="31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BM1069" s="55"/>
    </row>
    <row r="1070" spans="1:65" ht="15">
      <c r="B1070" s="8" t="s">
        <v>658</v>
      </c>
      <c r="BM1070" s="28" t="s">
        <v>287</v>
      </c>
    </row>
    <row r="1071" spans="1:65" ht="15">
      <c r="A1071" s="25" t="s">
        <v>41</v>
      </c>
      <c r="B1071" s="18" t="s">
        <v>112</v>
      </c>
      <c r="C1071" s="15" t="s">
        <v>113</v>
      </c>
      <c r="D1071" s="16" t="s">
        <v>227</v>
      </c>
      <c r="E1071" s="17" t="s">
        <v>227</v>
      </c>
      <c r="F1071" s="17" t="s">
        <v>227</v>
      </c>
      <c r="G1071" s="17" t="s">
        <v>227</v>
      </c>
      <c r="H1071" s="17" t="s">
        <v>227</v>
      </c>
      <c r="I1071" s="15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 t="s">
        <v>228</v>
      </c>
      <c r="C1072" s="9" t="s">
        <v>228</v>
      </c>
      <c r="D1072" s="151" t="s">
        <v>232</v>
      </c>
      <c r="E1072" s="152" t="s">
        <v>233</v>
      </c>
      <c r="F1072" s="152" t="s">
        <v>234</v>
      </c>
      <c r="G1072" s="152" t="s">
        <v>245</v>
      </c>
      <c r="H1072" s="152" t="s">
        <v>248</v>
      </c>
      <c r="I1072" s="15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 t="s">
        <v>3</v>
      </c>
    </row>
    <row r="1073" spans="1:65">
      <c r="A1073" s="30"/>
      <c r="B1073" s="19"/>
      <c r="C1073" s="9"/>
      <c r="D1073" s="10" t="s">
        <v>321</v>
      </c>
      <c r="E1073" s="11" t="s">
        <v>281</v>
      </c>
      <c r="F1073" s="11" t="s">
        <v>321</v>
      </c>
      <c r="G1073" s="11" t="s">
        <v>321</v>
      </c>
      <c r="H1073" s="11" t="s">
        <v>281</v>
      </c>
      <c r="I1073" s="15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2</v>
      </c>
    </row>
    <row r="1074" spans="1:65">
      <c r="A1074" s="30"/>
      <c r="B1074" s="19"/>
      <c r="C1074" s="9"/>
      <c r="D1074" s="26" t="s">
        <v>322</v>
      </c>
      <c r="E1074" s="26" t="s">
        <v>323</v>
      </c>
      <c r="F1074" s="26" t="s">
        <v>324</v>
      </c>
      <c r="G1074" s="26" t="s">
        <v>305</v>
      </c>
      <c r="H1074" s="26" t="s">
        <v>325</v>
      </c>
      <c r="I1074" s="15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8">
        <v>1</v>
      </c>
      <c r="C1075" s="14">
        <v>1</v>
      </c>
      <c r="D1075" s="22">
        <v>0.65200000000000002</v>
      </c>
      <c r="E1075" s="22">
        <v>0.73221275062910063</v>
      </c>
      <c r="F1075" s="22">
        <v>0.8</v>
      </c>
      <c r="G1075" s="22">
        <v>0.7</v>
      </c>
      <c r="H1075" s="147" t="s">
        <v>316</v>
      </c>
      <c r="I1075" s="15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>
        <v>1</v>
      </c>
      <c r="C1076" s="9">
        <v>2</v>
      </c>
      <c r="D1076" s="11">
        <v>0.61599999999999999</v>
      </c>
      <c r="E1076" s="11">
        <v>0.73779277224669948</v>
      </c>
      <c r="F1076" s="11">
        <v>0.7</v>
      </c>
      <c r="G1076" s="11">
        <v>0.7</v>
      </c>
      <c r="H1076" s="148" t="s">
        <v>316</v>
      </c>
      <c r="I1076" s="15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29</v>
      </c>
    </row>
    <row r="1077" spans="1:65">
      <c r="A1077" s="30"/>
      <c r="B1077" s="19">
        <v>1</v>
      </c>
      <c r="C1077" s="9">
        <v>3</v>
      </c>
      <c r="D1077" s="11">
        <v>0.63800000000000001</v>
      </c>
      <c r="E1077" s="11">
        <v>0.76999396791823249</v>
      </c>
      <c r="F1077" s="11">
        <v>0.8</v>
      </c>
      <c r="G1077" s="11">
        <v>0.7</v>
      </c>
      <c r="H1077" s="148" t="s">
        <v>316</v>
      </c>
      <c r="I1077" s="15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16</v>
      </c>
    </row>
    <row r="1078" spans="1:65">
      <c r="A1078" s="30"/>
      <c r="B1078" s="19">
        <v>1</v>
      </c>
      <c r="C1078" s="9">
        <v>4</v>
      </c>
      <c r="D1078" s="11"/>
      <c r="E1078" s="11">
        <v>0.74952538238128186</v>
      </c>
      <c r="F1078" s="11">
        <v>0.8</v>
      </c>
      <c r="G1078" s="11">
        <v>0.7</v>
      </c>
      <c r="H1078" s="148" t="s">
        <v>316</v>
      </c>
      <c r="I1078" s="15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0.71634657318352501</v>
      </c>
    </row>
    <row r="1079" spans="1:65">
      <c r="A1079" s="30"/>
      <c r="B1079" s="19">
        <v>1</v>
      </c>
      <c r="C1079" s="9">
        <v>5</v>
      </c>
      <c r="D1079" s="11">
        <v>0.627</v>
      </c>
      <c r="E1079" s="11">
        <v>0.75407380945857561</v>
      </c>
      <c r="F1079" s="11">
        <v>0.8</v>
      </c>
      <c r="G1079" s="11">
        <v>0.7</v>
      </c>
      <c r="H1079" s="148" t="s">
        <v>316</v>
      </c>
      <c r="I1079" s="15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46</v>
      </c>
    </row>
    <row r="1080" spans="1:65">
      <c r="A1080" s="30"/>
      <c r="B1080" s="19">
        <v>1</v>
      </c>
      <c r="C1080" s="9">
        <v>6</v>
      </c>
      <c r="D1080" s="11">
        <v>0.60499999999999998</v>
      </c>
      <c r="E1080" s="11">
        <v>0.78311907377070877</v>
      </c>
      <c r="F1080" s="11">
        <v>0.8</v>
      </c>
      <c r="G1080" s="11">
        <v>0.7</v>
      </c>
      <c r="H1080" s="148" t="s">
        <v>316</v>
      </c>
      <c r="I1080" s="15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20" t="s">
        <v>260</v>
      </c>
      <c r="C1081" s="12"/>
      <c r="D1081" s="23">
        <v>0.62760000000000005</v>
      </c>
      <c r="E1081" s="23">
        <v>0.75445295940076651</v>
      </c>
      <c r="F1081" s="23">
        <v>0.78333333333333321</v>
      </c>
      <c r="G1081" s="23">
        <v>0.70000000000000007</v>
      </c>
      <c r="H1081" s="23" t="s">
        <v>661</v>
      </c>
      <c r="I1081" s="15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261</v>
      </c>
      <c r="C1082" s="29"/>
      <c r="D1082" s="11">
        <v>0.627</v>
      </c>
      <c r="E1082" s="11">
        <v>0.75179959591992873</v>
      </c>
      <c r="F1082" s="11">
        <v>0.8</v>
      </c>
      <c r="G1082" s="11">
        <v>0.7</v>
      </c>
      <c r="H1082" s="11" t="s">
        <v>661</v>
      </c>
      <c r="I1082" s="15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262</v>
      </c>
      <c r="C1083" s="29"/>
      <c r="D1083" s="24">
        <v>1.8365728953678929E-2</v>
      </c>
      <c r="E1083" s="24">
        <v>1.9286692567612524E-2</v>
      </c>
      <c r="F1083" s="24">
        <v>4.0824829046386332E-2</v>
      </c>
      <c r="G1083" s="24">
        <v>1.2161883888976234E-16</v>
      </c>
      <c r="H1083" s="24" t="s">
        <v>661</v>
      </c>
      <c r="I1083" s="15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86</v>
      </c>
      <c r="C1084" s="29"/>
      <c r="D1084" s="13">
        <v>2.9263430455192682E-2</v>
      </c>
      <c r="E1084" s="13">
        <v>2.5563810609121627E-2</v>
      </c>
      <c r="F1084" s="13">
        <v>5.2116803037940009E-2</v>
      </c>
      <c r="G1084" s="13">
        <v>1.7374119841394619E-16</v>
      </c>
      <c r="H1084" s="13" t="s">
        <v>661</v>
      </c>
      <c r="I1084" s="15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263</v>
      </c>
      <c r="C1085" s="29"/>
      <c r="D1085" s="13">
        <v>-0.1238877611839827</v>
      </c>
      <c r="E1085" s="13">
        <v>5.3195461029278635E-2</v>
      </c>
      <c r="F1085" s="13">
        <v>9.3511664126641136E-2</v>
      </c>
      <c r="G1085" s="13">
        <v>-2.2819363971937401E-2</v>
      </c>
      <c r="H1085" s="13" t="s">
        <v>661</v>
      </c>
      <c r="I1085" s="15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46" t="s">
        <v>264</v>
      </c>
      <c r="C1086" s="47"/>
      <c r="D1086" s="45">
        <v>0.67</v>
      </c>
      <c r="E1086" s="45">
        <v>0.51</v>
      </c>
      <c r="F1086" s="45">
        <v>0.78</v>
      </c>
      <c r="G1086" s="45">
        <v>0</v>
      </c>
      <c r="H1086" s="45">
        <v>4.1900000000000004</v>
      </c>
      <c r="I1086" s="15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B1087" s="31"/>
      <c r="C1087" s="20"/>
      <c r="D1087" s="20"/>
      <c r="E1087" s="20"/>
      <c r="F1087" s="20"/>
      <c r="G1087" s="20"/>
      <c r="H1087" s="20"/>
      <c r="BM1087" s="55"/>
    </row>
    <row r="1088" spans="1:65" ht="15">
      <c r="B1088" s="8" t="s">
        <v>659</v>
      </c>
      <c r="BM1088" s="28" t="s">
        <v>67</v>
      </c>
    </row>
    <row r="1089" spans="1:65" ht="15">
      <c r="A1089" s="25" t="s">
        <v>44</v>
      </c>
      <c r="B1089" s="18" t="s">
        <v>112</v>
      </c>
      <c r="C1089" s="15" t="s">
        <v>113</v>
      </c>
      <c r="D1089" s="16" t="s">
        <v>227</v>
      </c>
      <c r="E1089" s="17" t="s">
        <v>227</v>
      </c>
      <c r="F1089" s="17" t="s">
        <v>227</v>
      </c>
      <c r="G1089" s="17" t="s">
        <v>227</v>
      </c>
      <c r="H1089" s="17" t="s">
        <v>227</v>
      </c>
      <c r="I1089" s="17" t="s">
        <v>227</v>
      </c>
      <c r="J1089" s="17" t="s">
        <v>227</v>
      </c>
      <c r="K1089" s="17" t="s">
        <v>227</v>
      </c>
      <c r="L1089" s="17" t="s">
        <v>227</v>
      </c>
      <c r="M1089" s="17" t="s">
        <v>227</v>
      </c>
      <c r="N1089" s="17" t="s">
        <v>227</v>
      </c>
      <c r="O1089" s="17" t="s">
        <v>227</v>
      </c>
      <c r="P1089" s="17" t="s">
        <v>227</v>
      </c>
      <c r="Q1089" s="17" t="s">
        <v>227</v>
      </c>
      <c r="R1089" s="17" t="s">
        <v>227</v>
      </c>
      <c r="S1089" s="15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 t="s">
        <v>228</v>
      </c>
      <c r="C1090" s="9" t="s">
        <v>228</v>
      </c>
      <c r="D1090" s="151" t="s">
        <v>232</v>
      </c>
      <c r="E1090" s="152" t="s">
        <v>233</v>
      </c>
      <c r="F1090" s="152" t="s">
        <v>234</v>
      </c>
      <c r="G1090" s="152" t="s">
        <v>237</v>
      </c>
      <c r="H1090" s="152" t="s">
        <v>238</v>
      </c>
      <c r="I1090" s="152" t="s">
        <v>239</v>
      </c>
      <c r="J1090" s="152" t="s">
        <v>240</v>
      </c>
      <c r="K1090" s="152" t="s">
        <v>280</v>
      </c>
      <c r="L1090" s="152" t="s">
        <v>243</v>
      </c>
      <c r="M1090" s="152" t="s">
        <v>244</v>
      </c>
      <c r="N1090" s="152" t="s">
        <v>245</v>
      </c>
      <c r="O1090" s="152" t="s">
        <v>247</v>
      </c>
      <c r="P1090" s="152" t="s">
        <v>248</v>
      </c>
      <c r="Q1090" s="152" t="s">
        <v>250</v>
      </c>
      <c r="R1090" s="152" t="s">
        <v>251</v>
      </c>
      <c r="S1090" s="15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 t="s">
        <v>3</v>
      </c>
    </row>
    <row r="1091" spans="1:65">
      <c r="A1091" s="30"/>
      <c r="B1091" s="19"/>
      <c r="C1091" s="9"/>
      <c r="D1091" s="10" t="s">
        <v>321</v>
      </c>
      <c r="E1091" s="11" t="s">
        <v>281</v>
      </c>
      <c r="F1091" s="11" t="s">
        <v>321</v>
      </c>
      <c r="G1091" s="11" t="s">
        <v>281</v>
      </c>
      <c r="H1091" s="11" t="s">
        <v>281</v>
      </c>
      <c r="I1091" s="11" t="s">
        <v>281</v>
      </c>
      <c r="J1091" s="11" t="s">
        <v>281</v>
      </c>
      <c r="K1091" s="11" t="s">
        <v>281</v>
      </c>
      <c r="L1091" s="11" t="s">
        <v>281</v>
      </c>
      <c r="M1091" s="11" t="s">
        <v>321</v>
      </c>
      <c r="N1091" s="11" t="s">
        <v>321</v>
      </c>
      <c r="O1091" s="11" t="s">
        <v>321</v>
      </c>
      <c r="P1091" s="11" t="s">
        <v>281</v>
      </c>
      <c r="Q1091" s="11" t="s">
        <v>321</v>
      </c>
      <c r="R1091" s="11" t="s">
        <v>321</v>
      </c>
      <c r="S1091" s="15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0</v>
      </c>
    </row>
    <row r="1092" spans="1:65">
      <c r="A1092" s="30"/>
      <c r="B1092" s="19"/>
      <c r="C1092" s="9"/>
      <c r="D1092" s="26" t="s">
        <v>322</v>
      </c>
      <c r="E1092" s="26" t="s">
        <v>323</v>
      </c>
      <c r="F1092" s="26" t="s">
        <v>324</v>
      </c>
      <c r="G1092" s="26" t="s">
        <v>324</v>
      </c>
      <c r="H1092" s="26" t="s">
        <v>324</v>
      </c>
      <c r="I1092" s="26" t="s">
        <v>324</v>
      </c>
      <c r="J1092" s="26" t="s">
        <v>324</v>
      </c>
      <c r="K1092" s="26" t="s">
        <v>118</v>
      </c>
      <c r="L1092" s="26" t="s">
        <v>325</v>
      </c>
      <c r="M1092" s="26" t="s">
        <v>325</v>
      </c>
      <c r="N1092" s="26" t="s">
        <v>305</v>
      </c>
      <c r="O1092" s="26" t="s">
        <v>324</v>
      </c>
      <c r="P1092" s="26" t="s">
        <v>325</v>
      </c>
      <c r="Q1092" s="26" t="s">
        <v>305</v>
      </c>
      <c r="R1092" s="26" t="s">
        <v>324</v>
      </c>
      <c r="S1092" s="15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</v>
      </c>
    </row>
    <row r="1093" spans="1:65">
      <c r="A1093" s="30"/>
      <c r="B1093" s="18">
        <v>1</v>
      </c>
      <c r="C1093" s="14">
        <v>1</v>
      </c>
      <c r="D1093" s="205">
        <v>112.07899999999999</v>
      </c>
      <c r="E1093" s="205">
        <v>109.60439545516357</v>
      </c>
      <c r="F1093" s="226">
        <v>120</v>
      </c>
      <c r="G1093" s="205">
        <v>108</v>
      </c>
      <c r="H1093" s="205">
        <v>111</v>
      </c>
      <c r="I1093" s="205">
        <v>114</v>
      </c>
      <c r="J1093" s="205">
        <v>109</v>
      </c>
      <c r="K1093" s="205">
        <v>109</v>
      </c>
      <c r="L1093" s="205">
        <v>111.918579174001</v>
      </c>
      <c r="M1093" s="205">
        <v>109</v>
      </c>
      <c r="N1093" s="205">
        <v>110</v>
      </c>
      <c r="O1093" s="205">
        <v>107</v>
      </c>
      <c r="P1093" s="226">
        <v>97.8</v>
      </c>
      <c r="Q1093" s="226">
        <v>102</v>
      </c>
      <c r="R1093" s="205">
        <v>108</v>
      </c>
      <c r="S1093" s="206"/>
      <c r="T1093" s="207"/>
      <c r="U1093" s="207"/>
      <c r="V1093" s="207"/>
      <c r="W1093" s="207"/>
      <c r="X1093" s="207"/>
      <c r="Y1093" s="207"/>
      <c r="Z1093" s="207"/>
      <c r="AA1093" s="207"/>
      <c r="AB1093" s="207"/>
      <c r="AC1093" s="207"/>
      <c r="AD1093" s="207"/>
      <c r="AE1093" s="207"/>
      <c r="AF1093" s="207"/>
      <c r="AG1093" s="207"/>
      <c r="AH1093" s="207"/>
      <c r="AI1093" s="207"/>
      <c r="AJ1093" s="207"/>
      <c r="AK1093" s="207"/>
      <c r="AL1093" s="207"/>
      <c r="AM1093" s="207"/>
      <c r="AN1093" s="207"/>
      <c r="AO1093" s="207"/>
      <c r="AP1093" s="207"/>
      <c r="AQ1093" s="207"/>
      <c r="AR1093" s="207"/>
      <c r="AS1093" s="207"/>
      <c r="AT1093" s="207"/>
      <c r="AU1093" s="207"/>
      <c r="AV1093" s="207"/>
      <c r="AW1093" s="207"/>
      <c r="AX1093" s="207"/>
      <c r="AY1093" s="207"/>
      <c r="AZ1093" s="207"/>
      <c r="BA1093" s="207"/>
      <c r="BB1093" s="207"/>
      <c r="BC1093" s="207"/>
      <c r="BD1093" s="207"/>
      <c r="BE1093" s="207"/>
      <c r="BF1093" s="207"/>
      <c r="BG1093" s="207"/>
      <c r="BH1093" s="207"/>
      <c r="BI1093" s="207"/>
      <c r="BJ1093" s="207"/>
      <c r="BK1093" s="207"/>
      <c r="BL1093" s="207"/>
      <c r="BM1093" s="208">
        <v>1</v>
      </c>
    </row>
    <row r="1094" spans="1:65">
      <c r="A1094" s="30"/>
      <c r="B1094" s="19">
        <v>1</v>
      </c>
      <c r="C1094" s="9">
        <v>2</v>
      </c>
      <c r="D1094" s="209">
        <v>109.91500000000001</v>
      </c>
      <c r="E1094" s="209">
        <v>111.11847105564796</v>
      </c>
      <c r="F1094" s="227">
        <v>117</v>
      </c>
      <c r="G1094" s="209">
        <v>106</v>
      </c>
      <c r="H1094" s="209">
        <v>111</v>
      </c>
      <c r="I1094" s="209">
        <v>114</v>
      </c>
      <c r="J1094" s="209">
        <v>109</v>
      </c>
      <c r="K1094" s="209">
        <v>104</v>
      </c>
      <c r="L1094" s="209">
        <v>108.619053836576</v>
      </c>
      <c r="M1094" s="209">
        <v>110</v>
      </c>
      <c r="N1094" s="209">
        <v>110</v>
      </c>
      <c r="O1094" s="209">
        <v>109</v>
      </c>
      <c r="P1094" s="227">
        <v>98.4</v>
      </c>
      <c r="Q1094" s="227">
        <v>102</v>
      </c>
      <c r="R1094" s="209">
        <v>105</v>
      </c>
      <c r="S1094" s="206"/>
      <c r="T1094" s="207"/>
      <c r="U1094" s="207"/>
      <c r="V1094" s="207"/>
      <c r="W1094" s="207"/>
      <c r="X1094" s="207"/>
      <c r="Y1094" s="207"/>
      <c r="Z1094" s="207"/>
      <c r="AA1094" s="207"/>
      <c r="AB1094" s="207"/>
      <c r="AC1094" s="207"/>
      <c r="AD1094" s="207"/>
      <c r="AE1094" s="207"/>
      <c r="AF1094" s="207"/>
      <c r="AG1094" s="207"/>
      <c r="AH1094" s="207"/>
      <c r="AI1094" s="207"/>
      <c r="AJ1094" s="207"/>
      <c r="AK1094" s="207"/>
      <c r="AL1094" s="207"/>
      <c r="AM1094" s="207"/>
      <c r="AN1094" s="207"/>
      <c r="AO1094" s="207"/>
      <c r="AP1094" s="207"/>
      <c r="AQ1094" s="207"/>
      <c r="AR1094" s="207"/>
      <c r="AS1094" s="207"/>
      <c r="AT1094" s="207"/>
      <c r="AU1094" s="207"/>
      <c r="AV1094" s="207"/>
      <c r="AW1094" s="207"/>
      <c r="AX1094" s="207"/>
      <c r="AY1094" s="207"/>
      <c r="AZ1094" s="207"/>
      <c r="BA1094" s="207"/>
      <c r="BB1094" s="207"/>
      <c r="BC1094" s="207"/>
      <c r="BD1094" s="207"/>
      <c r="BE1094" s="207"/>
      <c r="BF1094" s="207"/>
      <c r="BG1094" s="207"/>
      <c r="BH1094" s="207"/>
      <c r="BI1094" s="207"/>
      <c r="BJ1094" s="207"/>
      <c r="BK1094" s="207"/>
      <c r="BL1094" s="207"/>
      <c r="BM1094" s="208">
        <v>5</v>
      </c>
    </row>
    <row r="1095" spans="1:65">
      <c r="A1095" s="30"/>
      <c r="B1095" s="19">
        <v>1</v>
      </c>
      <c r="C1095" s="9">
        <v>3</v>
      </c>
      <c r="D1095" s="209">
        <v>111.61199999999999</v>
      </c>
      <c r="E1095" s="209">
        <v>110.53989572894281</v>
      </c>
      <c r="F1095" s="227">
        <v>123.00000000000001</v>
      </c>
      <c r="G1095" s="209">
        <v>108</v>
      </c>
      <c r="H1095" s="209">
        <v>110</v>
      </c>
      <c r="I1095" s="209">
        <v>113</v>
      </c>
      <c r="J1095" s="209">
        <v>109</v>
      </c>
      <c r="K1095" s="209">
        <v>111</v>
      </c>
      <c r="L1095" s="209">
        <v>107.594893434981</v>
      </c>
      <c r="M1095" s="209">
        <v>111</v>
      </c>
      <c r="N1095" s="209">
        <v>108</v>
      </c>
      <c r="O1095" s="209">
        <v>108</v>
      </c>
      <c r="P1095" s="227">
        <v>98</v>
      </c>
      <c r="Q1095" s="227">
        <v>103</v>
      </c>
      <c r="R1095" s="209">
        <v>105</v>
      </c>
      <c r="S1095" s="206"/>
      <c r="T1095" s="207"/>
      <c r="U1095" s="207"/>
      <c r="V1095" s="207"/>
      <c r="W1095" s="207"/>
      <c r="X1095" s="207"/>
      <c r="Y1095" s="207"/>
      <c r="Z1095" s="207"/>
      <c r="AA1095" s="207"/>
      <c r="AB1095" s="207"/>
      <c r="AC1095" s="207"/>
      <c r="AD1095" s="207"/>
      <c r="AE1095" s="207"/>
      <c r="AF1095" s="207"/>
      <c r="AG1095" s="207"/>
      <c r="AH1095" s="207"/>
      <c r="AI1095" s="207"/>
      <c r="AJ1095" s="207"/>
      <c r="AK1095" s="207"/>
      <c r="AL1095" s="207"/>
      <c r="AM1095" s="207"/>
      <c r="AN1095" s="207"/>
      <c r="AO1095" s="207"/>
      <c r="AP1095" s="207"/>
      <c r="AQ1095" s="207"/>
      <c r="AR1095" s="207"/>
      <c r="AS1095" s="207"/>
      <c r="AT1095" s="207"/>
      <c r="AU1095" s="207"/>
      <c r="AV1095" s="207"/>
      <c r="AW1095" s="207"/>
      <c r="AX1095" s="207"/>
      <c r="AY1095" s="207"/>
      <c r="AZ1095" s="207"/>
      <c r="BA1095" s="207"/>
      <c r="BB1095" s="207"/>
      <c r="BC1095" s="207"/>
      <c r="BD1095" s="207"/>
      <c r="BE1095" s="207"/>
      <c r="BF1095" s="207"/>
      <c r="BG1095" s="207"/>
      <c r="BH1095" s="207"/>
      <c r="BI1095" s="207"/>
      <c r="BJ1095" s="207"/>
      <c r="BK1095" s="207"/>
      <c r="BL1095" s="207"/>
      <c r="BM1095" s="208">
        <v>16</v>
      </c>
    </row>
    <row r="1096" spans="1:65">
      <c r="A1096" s="30"/>
      <c r="B1096" s="19">
        <v>1</v>
      </c>
      <c r="C1096" s="9">
        <v>4</v>
      </c>
      <c r="D1096" s="232">
        <v>100.6</v>
      </c>
      <c r="E1096" s="209">
        <v>108.64213846518379</v>
      </c>
      <c r="F1096" s="227">
        <v>128</v>
      </c>
      <c r="G1096" s="209">
        <v>106</v>
      </c>
      <c r="H1096" s="209">
        <v>109</v>
      </c>
      <c r="I1096" s="209">
        <v>114</v>
      </c>
      <c r="J1096" s="209">
        <v>108</v>
      </c>
      <c r="K1096" s="209">
        <v>104</v>
      </c>
      <c r="L1096" s="209">
        <v>108.592937124885</v>
      </c>
      <c r="M1096" s="209">
        <v>108</v>
      </c>
      <c r="N1096" s="209">
        <v>109</v>
      </c>
      <c r="O1096" s="209">
        <v>106</v>
      </c>
      <c r="P1096" s="232">
        <v>94.7</v>
      </c>
      <c r="Q1096" s="227">
        <v>101</v>
      </c>
      <c r="R1096" s="209">
        <v>104</v>
      </c>
      <c r="S1096" s="206"/>
      <c r="T1096" s="207"/>
      <c r="U1096" s="207"/>
      <c r="V1096" s="207"/>
      <c r="W1096" s="207"/>
      <c r="X1096" s="207"/>
      <c r="Y1096" s="207"/>
      <c r="Z1096" s="207"/>
      <c r="AA1096" s="207"/>
      <c r="AB1096" s="207"/>
      <c r="AC1096" s="207"/>
      <c r="AD1096" s="207"/>
      <c r="AE1096" s="207"/>
      <c r="AF1096" s="207"/>
      <c r="AG1096" s="207"/>
      <c r="AH1096" s="207"/>
      <c r="AI1096" s="207"/>
      <c r="AJ1096" s="207"/>
      <c r="AK1096" s="207"/>
      <c r="AL1096" s="207"/>
      <c r="AM1096" s="207"/>
      <c r="AN1096" s="207"/>
      <c r="AO1096" s="207"/>
      <c r="AP1096" s="207"/>
      <c r="AQ1096" s="207"/>
      <c r="AR1096" s="207"/>
      <c r="AS1096" s="207"/>
      <c r="AT1096" s="207"/>
      <c r="AU1096" s="207"/>
      <c r="AV1096" s="207"/>
      <c r="AW1096" s="207"/>
      <c r="AX1096" s="207"/>
      <c r="AY1096" s="207"/>
      <c r="AZ1096" s="207"/>
      <c r="BA1096" s="207"/>
      <c r="BB1096" s="207"/>
      <c r="BC1096" s="207"/>
      <c r="BD1096" s="207"/>
      <c r="BE1096" s="207"/>
      <c r="BF1096" s="207"/>
      <c r="BG1096" s="207"/>
      <c r="BH1096" s="207"/>
      <c r="BI1096" s="207"/>
      <c r="BJ1096" s="207"/>
      <c r="BK1096" s="207"/>
      <c r="BL1096" s="207"/>
      <c r="BM1096" s="208">
        <v>109.00836454544297</v>
      </c>
    </row>
    <row r="1097" spans="1:65">
      <c r="A1097" s="30"/>
      <c r="B1097" s="19">
        <v>1</v>
      </c>
      <c r="C1097" s="9">
        <v>5</v>
      </c>
      <c r="D1097" s="209">
        <v>115.27200000000001</v>
      </c>
      <c r="E1097" s="209">
        <v>110.3364442603656</v>
      </c>
      <c r="F1097" s="227">
        <v>119</v>
      </c>
      <c r="G1097" s="209">
        <v>108</v>
      </c>
      <c r="H1097" s="209">
        <v>111</v>
      </c>
      <c r="I1097" s="209">
        <v>114</v>
      </c>
      <c r="J1097" s="209">
        <v>107</v>
      </c>
      <c r="K1097" s="209">
        <v>109</v>
      </c>
      <c r="L1097" s="209">
        <v>104.925877781906</v>
      </c>
      <c r="M1097" s="209">
        <v>111</v>
      </c>
      <c r="N1097" s="209">
        <v>107</v>
      </c>
      <c r="O1097" s="209">
        <v>109</v>
      </c>
      <c r="P1097" s="227">
        <v>98.1</v>
      </c>
      <c r="Q1097" s="227">
        <v>102</v>
      </c>
      <c r="R1097" s="209">
        <v>104</v>
      </c>
      <c r="S1097" s="206"/>
      <c r="T1097" s="207"/>
      <c r="U1097" s="207"/>
      <c r="V1097" s="207"/>
      <c r="W1097" s="207"/>
      <c r="X1097" s="207"/>
      <c r="Y1097" s="207"/>
      <c r="Z1097" s="207"/>
      <c r="AA1097" s="207"/>
      <c r="AB1097" s="207"/>
      <c r="AC1097" s="207"/>
      <c r="AD1097" s="207"/>
      <c r="AE1097" s="207"/>
      <c r="AF1097" s="207"/>
      <c r="AG1097" s="207"/>
      <c r="AH1097" s="207"/>
      <c r="AI1097" s="207"/>
      <c r="AJ1097" s="207"/>
      <c r="AK1097" s="207"/>
      <c r="AL1097" s="207"/>
      <c r="AM1097" s="207"/>
      <c r="AN1097" s="207"/>
      <c r="AO1097" s="207"/>
      <c r="AP1097" s="207"/>
      <c r="AQ1097" s="207"/>
      <c r="AR1097" s="207"/>
      <c r="AS1097" s="207"/>
      <c r="AT1097" s="207"/>
      <c r="AU1097" s="207"/>
      <c r="AV1097" s="207"/>
      <c r="AW1097" s="207"/>
      <c r="AX1097" s="207"/>
      <c r="AY1097" s="207"/>
      <c r="AZ1097" s="207"/>
      <c r="BA1097" s="207"/>
      <c r="BB1097" s="207"/>
      <c r="BC1097" s="207"/>
      <c r="BD1097" s="207"/>
      <c r="BE1097" s="207"/>
      <c r="BF1097" s="207"/>
      <c r="BG1097" s="207"/>
      <c r="BH1097" s="207"/>
      <c r="BI1097" s="207"/>
      <c r="BJ1097" s="207"/>
      <c r="BK1097" s="207"/>
      <c r="BL1097" s="207"/>
      <c r="BM1097" s="208">
        <v>121</v>
      </c>
    </row>
    <row r="1098" spans="1:65">
      <c r="A1098" s="30"/>
      <c r="B1098" s="19">
        <v>1</v>
      </c>
      <c r="C1098" s="9">
        <v>6</v>
      </c>
      <c r="D1098" s="209">
        <v>110.93899999999999</v>
      </c>
      <c r="E1098" s="209">
        <v>112.19177927855348</v>
      </c>
      <c r="F1098" s="227">
        <v>118</v>
      </c>
      <c r="G1098" s="209">
        <v>105</v>
      </c>
      <c r="H1098" s="209">
        <v>109</v>
      </c>
      <c r="I1098" s="209">
        <v>110</v>
      </c>
      <c r="J1098" s="209">
        <v>110</v>
      </c>
      <c r="K1098" s="209">
        <v>105</v>
      </c>
      <c r="L1098" s="209">
        <v>108.737381675688</v>
      </c>
      <c r="M1098" s="209">
        <v>111</v>
      </c>
      <c r="N1098" s="209">
        <v>108</v>
      </c>
      <c r="O1098" s="209">
        <v>107</v>
      </c>
      <c r="P1098" s="227">
        <v>97.9</v>
      </c>
      <c r="Q1098" s="227">
        <v>101</v>
      </c>
      <c r="R1098" s="209">
        <v>105</v>
      </c>
      <c r="S1098" s="206"/>
      <c r="T1098" s="207"/>
      <c r="U1098" s="207"/>
      <c r="V1098" s="207"/>
      <c r="W1098" s="207"/>
      <c r="X1098" s="207"/>
      <c r="Y1098" s="207"/>
      <c r="Z1098" s="207"/>
      <c r="AA1098" s="207"/>
      <c r="AB1098" s="207"/>
      <c r="AC1098" s="207"/>
      <c r="AD1098" s="207"/>
      <c r="AE1098" s="207"/>
      <c r="AF1098" s="207"/>
      <c r="AG1098" s="207"/>
      <c r="AH1098" s="207"/>
      <c r="AI1098" s="207"/>
      <c r="AJ1098" s="207"/>
      <c r="AK1098" s="207"/>
      <c r="AL1098" s="207"/>
      <c r="AM1098" s="207"/>
      <c r="AN1098" s="207"/>
      <c r="AO1098" s="207"/>
      <c r="AP1098" s="207"/>
      <c r="AQ1098" s="207"/>
      <c r="AR1098" s="207"/>
      <c r="AS1098" s="207"/>
      <c r="AT1098" s="207"/>
      <c r="AU1098" s="207"/>
      <c r="AV1098" s="207"/>
      <c r="AW1098" s="207"/>
      <c r="AX1098" s="207"/>
      <c r="AY1098" s="207"/>
      <c r="AZ1098" s="207"/>
      <c r="BA1098" s="207"/>
      <c r="BB1098" s="207"/>
      <c r="BC1098" s="207"/>
      <c r="BD1098" s="207"/>
      <c r="BE1098" s="207"/>
      <c r="BF1098" s="207"/>
      <c r="BG1098" s="207"/>
      <c r="BH1098" s="207"/>
      <c r="BI1098" s="207"/>
      <c r="BJ1098" s="207"/>
      <c r="BK1098" s="207"/>
      <c r="BL1098" s="207"/>
      <c r="BM1098" s="210"/>
    </row>
    <row r="1099" spans="1:65">
      <c r="A1099" s="30"/>
      <c r="B1099" s="20" t="s">
        <v>260</v>
      </c>
      <c r="C1099" s="12"/>
      <c r="D1099" s="211">
        <v>110.06950000000001</v>
      </c>
      <c r="E1099" s="211">
        <v>110.40552070730952</v>
      </c>
      <c r="F1099" s="211">
        <v>120.83333333333333</v>
      </c>
      <c r="G1099" s="211">
        <v>106.83333333333333</v>
      </c>
      <c r="H1099" s="211">
        <v>110.16666666666667</v>
      </c>
      <c r="I1099" s="211">
        <v>113.16666666666667</v>
      </c>
      <c r="J1099" s="211">
        <v>108.66666666666667</v>
      </c>
      <c r="K1099" s="211">
        <v>107</v>
      </c>
      <c r="L1099" s="211">
        <v>108.39812050467283</v>
      </c>
      <c r="M1099" s="211">
        <v>110</v>
      </c>
      <c r="N1099" s="211">
        <v>108.66666666666667</v>
      </c>
      <c r="O1099" s="211">
        <v>107.66666666666667</v>
      </c>
      <c r="P1099" s="211">
        <v>97.483333333333334</v>
      </c>
      <c r="Q1099" s="211">
        <v>101.83333333333333</v>
      </c>
      <c r="R1099" s="211">
        <v>105.16666666666667</v>
      </c>
      <c r="S1099" s="206"/>
      <c r="T1099" s="207"/>
      <c r="U1099" s="207"/>
      <c r="V1099" s="207"/>
      <c r="W1099" s="207"/>
      <c r="X1099" s="207"/>
      <c r="Y1099" s="207"/>
      <c r="Z1099" s="207"/>
      <c r="AA1099" s="207"/>
      <c r="AB1099" s="207"/>
      <c r="AC1099" s="207"/>
      <c r="AD1099" s="207"/>
      <c r="AE1099" s="207"/>
      <c r="AF1099" s="207"/>
      <c r="AG1099" s="207"/>
      <c r="AH1099" s="207"/>
      <c r="AI1099" s="207"/>
      <c r="AJ1099" s="207"/>
      <c r="AK1099" s="207"/>
      <c r="AL1099" s="207"/>
      <c r="AM1099" s="207"/>
      <c r="AN1099" s="207"/>
      <c r="AO1099" s="207"/>
      <c r="AP1099" s="207"/>
      <c r="AQ1099" s="207"/>
      <c r="AR1099" s="207"/>
      <c r="AS1099" s="207"/>
      <c r="AT1099" s="207"/>
      <c r="AU1099" s="207"/>
      <c r="AV1099" s="207"/>
      <c r="AW1099" s="207"/>
      <c r="AX1099" s="207"/>
      <c r="AY1099" s="207"/>
      <c r="AZ1099" s="207"/>
      <c r="BA1099" s="207"/>
      <c r="BB1099" s="207"/>
      <c r="BC1099" s="207"/>
      <c r="BD1099" s="207"/>
      <c r="BE1099" s="207"/>
      <c r="BF1099" s="207"/>
      <c r="BG1099" s="207"/>
      <c r="BH1099" s="207"/>
      <c r="BI1099" s="207"/>
      <c r="BJ1099" s="207"/>
      <c r="BK1099" s="207"/>
      <c r="BL1099" s="207"/>
      <c r="BM1099" s="210"/>
    </row>
    <row r="1100" spans="1:65">
      <c r="A1100" s="30"/>
      <c r="B1100" s="3" t="s">
        <v>261</v>
      </c>
      <c r="C1100" s="29"/>
      <c r="D1100" s="209">
        <v>111.27549999999999</v>
      </c>
      <c r="E1100" s="209">
        <v>110.4381699946542</v>
      </c>
      <c r="F1100" s="209">
        <v>119.5</v>
      </c>
      <c r="G1100" s="209">
        <v>107</v>
      </c>
      <c r="H1100" s="209">
        <v>110.5</v>
      </c>
      <c r="I1100" s="209">
        <v>114</v>
      </c>
      <c r="J1100" s="209">
        <v>109</v>
      </c>
      <c r="K1100" s="209">
        <v>107</v>
      </c>
      <c r="L1100" s="209">
        <v>108.6059954807305</v>
      </c>
      <c r="M1100" s="209">
        <v>110.5</v>
      </c>
      <c r="N1100" s="209">
        <v>108.5</v>
      </c>
      <c r="O1100" s="209">
        <v>107.5</v>
      </c>
      <c r="P1100" s="209">
        <v>97.95</v>
      </c>
      <c r="Q1100" s="209">
        <v>102</v>
      </c>
      <c r="R1100" s="209">
        <v>105</v>
      </c>
      <c r="S1100" s="206"/>
      <c r="T1100" s="207"/>
      <c r="U1100" s="207"/>
      <c r="V1100" s="207"/>
      <c r="W1100" s="207"/>
      <c r="X1100" s="207"/>
      <c r="Y1100" s="207"/>
      <c r="Z1100" s="207"/>
      <c r="AA1100" s="207"/>
      <c r="AB1100" s="207"/>
      <c r="AC1100" s="207"/>
      <c r="AD1100" s="207"/>
      <c r="AE1100" s="207"/>
      <c r="AF1100" s="207"/>
      <c r="AG1100" s="207"/>
      <c r="AH1100" s="207"/>
      <c r="AI1100" s="207"/>
      <c r="AJ1100" s="207"/>
      <c r="AK1100" s="207"/>
      <c r="AL1100" s="207"/>
      <c r="AM1100" s="207"/>
      <c r="AN1100" s="207"/>
      <c r="AO1100" s="207"/>
      <c r="AP1100" s="207"/>
      <c r="AQ1100" s="207"/>
      <c r="AR1100" s="207"/>
      <c r="AS1100" s="207"/>
      <c r="AT1100" s="207"/>
      <c r="AU1100" s="207"/>
      <c r="AV1100" s="207"/>
      <c r="AW1100" s="207"/>
      <c r="AX1100" s="207"/>
      <c r="AY1100" s="207"/>
      <c r="AZ1100" s="207"/>
      <c r="BA1100" s="207"/>
      <c r="BB1100" s="207"/>
      <c r="BC1100" s="207"/>
      <c r="BD1100" s="207"/>
      <c r="BE1100" s="207"/>
      <c r="BF1100" s="207"/>
      <c r="BG1100" s="207"/>
      <c r="BH1100" s="207"/>
      <c r="BI1100" s="207"/>
      <c r="BJ1100" s="207"/>
      <c r="BK1100" s="207"/>
      <c r="BL1100" s="207"/>
      <c r="BM1100" s="210"/>
    </row>
    <row r="1101" spans="1:65">
      <c r="A1101" s="30"/>
      <c r="B1101" s="3" t="s">
        <v>262</v>
      </c>
      <c r="C1101" s="29"/>
      <c r="D1101" s="209">
        <v>4.9786490838379063</v>
      </c>
      <c r="E1101" s="209">
        <v>1.2225518137052551</v>
      </c>
      <c r="F1101" s="209">
        <v>4.0702170294305784</v>
      </c>
      <c r="G1101" s="209">
        <v>1.3291601358251257</v>
      </c>
      <c r="H1101" s="209">
        <v>0.98319208025017513</v>
      </c>
      <c r="I1101" s="209">
        <v>1.602081978759722</v>
      </c>
      <c r="J1101" s="209">
        <v>1.0327955589886446</v>
      </c>
      <c r="K1101" s="209">
        <v>3.03315017762062</v>
      </c>
      <c r="L1101" s="209">
        <v>2.2493170380609362</v>
      </c>
      <c r="M1101" s="209">
        <v>1.2649110640673518</v>
      </c>
      <c r="N1101" s="209">
        <v>1.2110601416389968</v>
      </c>
      <c r="O1101" s="209">
        <v>1.2110601416389968</v>
      </c>
      <c r="P1101" s="209">
        <v>1.3790093062291728</v>
      </c>
      <c r="Q1101" s="209">
        <v>0.752772652709081</v>
      </c>
      <c r="R1101" s="209">
        <v>1.4719601443879742</v>
      </c>
      <c r="S1101" s="206"/>
      <c r="T1101" s="207"/>
      <c r="U1101" s="207"/>
      <c r="V1101" s="207"/>
      <c r="W1101" s="207"/>
      <c r="X1101" s="207"/>
      <c r="Y1101" s="207"/>
      <c r="Z1101" s="207"/>
      <c r="AA1101" s="207"/>
      <c r="AB1101" s="207"/>
      <c r="AC1101" s="207"/>
      <c r="AD1101" s="207"/>
      <c r="AE1101" s="207"/>
      <c r="AF1101" s="207"/>
      <c r="AG1101" s="207"/>
      <c r="AH1101" s="207"/>
      <c r="AI1101" s="207"/>
      <c r="AJ1101" s="207"/>
      <c r="AK1101" s="207"/>
      <c r="AL1101" s="207"/>
      <c r="AM1101" s="207"/>
      <c r="AN1101" s="207"/>
      <c r="AO1101" s="207"/>
      <c r="AP1101" s="207"/>
      <c r="AQ1101" s="207"/>
      <c r="AR1101" s="207"/>
      <c r="AS1101" s="207"/>
      <c r="AT1101" s="207"/>
      <c r="AU1101" s="207"/>
      <c r="AV1101" s="207"/>
      <c r="AW1101" s="207"/>
      <c r="AX1101" s="207"/>
      <c r="AY1101" s="207"/>
      <c r="AZ1101" s="207"/>
      <c r="BA1101" s="207"/>
      <c r="BB1101" s="207"/>
      <c r="BC1101" s="207"/>
      <c r="BD1101" s="207"/>
      <c r="BE1101" s="207"/>
      <c r="BF1101" s="207"/>
      <c r="BG1101" s="207"/>
      <c r="BH1101" s="207"/>
      <c r="BI1101" s="207"/>
      <c r="BJ1101" s="207"/>
      <c r="BK1101" s="207"/>
      <c r="BL1101" s="207"/>
      <c r="BM1101" s="210"/>
    </row>
    <row r="1102" spans="1:65">
      <c r="A1102" s="30"/>
      <c r="B1102" s="3" t="s">
        <v>86</v>
      </c>
      <c r="C1102" s="29"/>
      <c r="D1102" s="13">
        <v>4.5231867900171308E-2</v>
      </c>
      <c r="E1102" s="13">
        <v>1.107328515705569E-2</v>
      </c>
      <c r="F1102" s="13">
        <v>3.3684554726322029E-2</v>
      </c>
      <c r="G1102" s="13">
        <v>1.2441436528784329E-2</v>
      </c>
      <c r="H1102" s="13">
        <v>8.9245877178533283E-3</v>
      </c>
      <c r="I1102" s="13">
        <v>1.4156836336610209E-2</v>
      </c>
      <c r="J1102" s="13">
        <v>9.5042536103249493E-3</v>
      </c>
      <c r="K1102" s="13">
        <v>2.8347197921688036E-2</v>
      </c>
      <c r="L1102" s="13">
        <v>2.0750516960891148E-2</v>
      </c>
      <c r="M1102" s="13">
        <v>1.149919149152138E-2</v>
      </c>
      <c r="N1102" s="13">
        <v>1.1144725229806718E-2</v>
      </c>
      <c r="O1102" s="13">
        <v>1.1248236609650124E-2</v>
      </c>
      <c r="P1102" s="13">
        <v>1.4146103329415348E-2</v>
      </c>
      <c r="Q1102" s="13">
        <v>7.3922028089271462E-3</v>
      </c>
      <c r="R1102" s="13">
        <v>1.3996451452183589E-2</v>
      </c>
      <c r="S1102" s="15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263</v>
      </c>
      <c r="C1103" s="29"/>
      <c r="D1103" s="13">
        <v>9.7344406457420263E-3</v>
      </c>
      <c r="E1103" s="13">
        <v>1.2816962878881677E-2</v>
      </c>
      <c r="F1103" s="13">
        <v>0.1084776277233368</v>
      </c>
      <c r="G1103" s="13">
        <v>-1.9952883626677353E-2</v>
      </c>
      <c r="H1103" s="13">
        <v>1.0625809551897625E-2</v>
      </c>
      <c r="I1103" s="13">
        <v>3.8146633412614817E-2</v>
      </c>
      <c r="J1103" s="13">
        <v>-3.1346023784610821E-3</v>
      </c>
      <c r="K1103" s="13">
        <v>-1.8423948967748571E-2</v>
      </c>
      <c r="L1103" s="13">
        <v>-5.5981395860291716E-3</v>
      </c>
      <c r="M1103" s="13">
        <v>9.0968748929687315E-3</v>
      </c>
      <c r="N1103" s="13">
        <v>-3.1346023784610821E-3</v>
      </c>
      <c r="O1103" s="13">
        <v>-1.2308210332033553E-2</v>
      </c>
      <c r="P1103" s="13">
        <v>-0.10572611799257958</v>
      </c>
      <c r="Q1103" s="13">
        <v>-6.5820923394539599E-2</v>
      </c>
      <c r="R1103" s="13">
        <v>-3.5242230215964621E-2</v>
      </c>
      <c r="S1103" s="15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46" t="s">
        <v>264</v>
      </c>
      <c r="C1104" s="47"/>
      <c r="D1104" s="45">
        <v>0.56999999999999995</v>
      </c>
      <c r="E1104" s="45">
        <v>0.7</v>
      </c>
      <c r="F1104" s="45">
        <v>4.92</v>
      </c>
      <c r="G1104" s="45">
        <v>0.74</v>
      </c>
      <c r="H1104" s="45">
        <v>0.61</v>
      </c>
      <c r="I1104" s="45">
        <v>1.82</v>
      </c>
      <c r="J1104" s="45">
        <v>0</v>
      </c>
      <c r="K1104" s="45">
        <v>0.67</v>
      </c>
      <c r="L1104" s="45">
        <v>0.11</v>
      </c>
      <c r="M1104" s="45">
        <v>0.54</v>
      </c>
      <c r="N1104" s="45">
        <v>0</v>
      </c>
      <c r="O1104" s="45">
        <v>0.4</v>
      </c>
      <c r="P1104" s="45">
        <v>4.5199999999999996</v>
      </c>
      <c r="Q1104" s="45">
        <v>2.76</v>
      </c>
      <c r="R1104" s="45">
        <v>1.42</v>
      </c>
      <c r="S1104" s="15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B1105" s="31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BM1105" s="55"/>
    </row>
    <row r="1106" spans="1:65" ht="15">
      <c r="B1106" s="8" t="s">
        <v>660</v>
      </c>
      <c r="BM1106" s="28" t="s">
        <v>67</v>
      </c>
    </row>
    <row r="1107" spans="1:65" ht="15">
      <c r="A1107" s="25" t="s">
        <v>45</v>
      </c>
      <c r="B1107" s="18" t="s">
        <v>112</v>
      </c>
      <c r="C1107" s="15" t="s">
        <v>113</v>
      </c>
      <c r="D1107" s="16" t="s">
        <v>227</v>
      </c>
      <c r="E1107" s="17" t="s">
        <v>227</v>
      </c>
      <c r="F1107" s="17" t="s">
        <v>227</v>
      </c>
      <c r="G1107" s="17" t="s">
        <v>227</v>
      </c>
      <c r="H1107" s="17" t="s">
        <v>227</v>
      </c>
      <c r="I1107" s="17" t="s">
        <v>227</v>
      </c>
      <c r="J1107" s="17" t="s">
        <v>227</v>
      </c>
      <c r="K1107" s="17" t="s">
        <v>227</v>
      </c>
      <c r="L1107" s="17" t="s">
        <v>227</v>
      </c>
      <c r="M1107" s="17" t="s">
        <v>227</v>
      </c>
      <c r="N1107" s="17" t="s">
        <v>227</v>
      </c>
      <c r="O1107" s="17" t="s">
        <v>227</v>
      </c>
      <c r="P1107" s="17" t="s">
        <v>227</v>
      </c>
      <c r="Q1107" s="15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</v>
      </c>
    </row>
    <row r="1108" spans="1:65">
      <c r="A1108" s="30"/>
      <c r="B1108" s="19" t="s">
        <v>228</v>
      </c>
      <c r="C1108" s="9" t="s">
        <v>228</v>
      </c>
      <c r="D1108" s="151" t="s">
        <v>233</v>
      </c>
      <c r="E1108" s="152" t="s">
        <v>234</v>
      </c>
      <c r="F1108" s="152" t="s">
        <v>237</v>
      </c>
      <c r="G1108" s="152" t="s">
        <v>238</v>
      </c>
      <c r="H1108" s="152" t="s">
        <v>239</v>
      </c>
      <c r="I1108" s="152" t="s">
        <v>240</v>
      </c>
      <c r="J1108" s="152" t="s">
        <v>280</v>
      </c>
      <c r="K1108" s="152" t="s">
        <v>243</v>
      </c>
      <c r="L1108" s="152" t="s">
        <v>244</v>
      </c>
      <c r="M1108" s="152" t="s">
        <v>245</v>
      </c>
      <c r="N1108" s="152" t="s">
        <v>248</v>
      </c>
      <c r="O1108" s="152" t="s">
        <v>250</v>
      </c>
      <c r="P1108" s="152" t="s">
        <v>251</v>
      </c>
      <c r="Q1108" s="15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 t="s">
        <v>3</v>
      </c>
    </row>
    <row r="1109" spans="1:65">
      <c r="A1109" s="30"/>
      <c r="B1109" s="19"/>
      <c r="C1109" s="9"/>
      <c r="D1109" s="10" t="s">
        <v>281</v>
      </c>
      <c r="E1109" s="11" t="s">
        <v>321</v>
      </c>
      <c r="F1109" s="11" t="s">
        <v>281</v>
      </c>
      <c r="G1109" s="11" t="s">
        <v>281</v>
      </c>
      <c r="H1109" s="11" t="s">
        <v>281</v>
      </c>
      <c r="I1109" s="11" t="s">
        <v>281</v>
      </c>
      <c r="J1109" s="11" t="s">
        <v>281</v>
      </c>
      <c r="K1109" s="11" t="s">
        <v>281</v>
      </c>
      <c r="L1109" s="11" t="s">
        <v>321</v>
      </c>
      <c r="M1109" s="11" t="s">
        <v>321</v>
      </c>
      <c r="N1109" s="11" t="s">
        <v>281</v>
      </c>
      <c r="O1109" s="11" t="s">
        <v>321</v>
      </c>
      <c r="P1109" s="11" t="s">
        <v>321</v>
      </c>
      <c r="Q1109" s="15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9"/>
      <c r="C1110" s="9"/>
      <c r="D1110" s="26" t="s">
        <v>323</v>
      </c>
      <c r="E1110" s="26" t="s">
        <v>324</v>
      </c>
      <c r="F1110" s="26" t="s">
        <v>324</v>
      </c>
      <c r="G1110" s="26" t="s">
        <v>324</v>
      </c>
      <c r="H1110" s="26" t="s">
        <v>324</v>
      </c>
      <c r="I1110" s="26" t="s">
        <v>324</v>
      </c>
      <c r="J1110" s="26" t="s">
        <v>324</v>
      </c>
      <c r="K1110" s="26" t="s">
        <v>325</v>
      </c>
      <c r="L1110" s="26" t="s">
        <v>325</v>
      </c>
      <c r="M1110" s="26" t="s">
        <v>305</v>
      </c>
      <c r="N1110" s="26" t="s">
        <v>325</v>
      </c>
      <c r="O1110" s="26" t="s">
        <v>305</v>
      </c>
      <c r="P1110" s="26" t="s">
        <v>324</v>
      </c>
      <c r="Q1110" s="15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8">
        <v>1</v>
      </c>
      <c r="C1111" s="14">
        <v>1</v>
      </c>
      <c r="D1111" s="215">
        <v>21.116123509458149</v>
      </c>
      <c r="E1111" s="228">
        <v>0.3</v>
      </c>
      <c r="F1111" s="215">
        <v>16.399999999999999</v>
      </c>
      <c r="G1111" s="215">
        <v>14.7</v>
      </c>
      <c r="H1111" s="215">
        <v>12.9</v>
      </c>
      <c r="I1111" s="215">
        <v>14.8</v>
      </c>
      <c r="J1111" s="215">
        <v>15</v>
      </c>
      <c r="K1111" s="228">
        <v>0.473826352133568</v>
      </c>
      <c r="L1111" s="228">
        <v>25.5</v>
      </c>
      <c r="M1111" s="215">
        <v>16.5</v>
      </c>
      <c r="N1111" s="228">
        <v>159.69999999999999</v>
      </c>
      <c r="O1111" s="215">
        <v>16.600000000000001</v>
      </c>
      <c r="P1111" s="215">
        <v>17.899999999999999</v>
      </c>
      <c r="Q1111" s="216"/>
      <c r="R1111" s="217"/>
      <c r="S1111" s="217"/>
      <c r="T1111" s="217"/>
      <c r="U1111" s="217"/>
      <c r="V1111" s="217"/>
      <c r="W1111" s="217"/>
      <c r="X1111" s="217"/>
      <c r="Y1111" s="217"/>
      <c r="Z1111" s="217"/>
      <c r="AA1111" s="217"/>
      <c r="AB1111" s="217"/>
      <c r="AC1111" s="217"/>
      <c r="AD1111" s="217"/>
      <c r="AE1111" s="217"/>
      <c r="AF1111" s="217"/>
      <c r="AG1111" s="217"/>
      <c r="AH1111" s="217"/>
      <c r="AI1111" s="217"/>
      <c r="AJ1111" s="217"/>
      <c r="AK1111" s="217"/>
      <c r="AL1111" s="217"/>
      <c r="AM1111" s="217"/>
      <c r="AN1111" s="217"/>
      <c r="AO1111" s="217"/>
      <c r="AP1111" s="217"/>
      <c r="AQ1111" s="217"/>
      <c r="AR1111" s="217"/>
      <c r="AS1111" s="217"/>
      <c r="AT1111" s="217"/>
      <c r="AU1111" s="217"/>
      <c r="AV1111" s="217"/>
      <c r="AW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J1111" s="217"/>
      <c r="BK1111" s="217"/>
      <c r="BL1111" s="217"/>
      <c r="BM1111" s="218">
        <v>1</v>
      </c>
    </row>
    <row r="1112" spans="1:65">
      <c r="A1112" s="30"/>
      <c r="B1112" s="19">
        <v>1</v>
      </c>
      <c r="C1112" s="9">
        <v>2</v>
      </c>
      <c r="D1112" s="219">
        <v>19.616422991998181</v>
      </c>
      <c r="E1112" s="229">
        <v>0.4</v>
      </c>
      <c r="F1112" s="219">
        <v>15.5</v>
      </c>
      <c r="G1112" s="219">
        <v>14.5</v>
      </c>
      <c r="H1112" s="219">
        <v>13.1</v>
      </c>
      <c r="I1112" s="219">
        <v>14</v>
      </c>
      <c r="J1112" s="219">
        <v>14.8</v>
      </c>
      <c r="K1112" s="229">
        <v>0.31529472531264202</v>
      </c>
      <c r="L1112" s="229">
        <v>24.9</v>
      </c>
      <c r="M1112" s="219">
        <v>16.7</v>
      </c>
      <c r="N1112" s="229">
        <v>151.5</v>
      </c>
      <c r="O1112" s="219">
        <v>16.8</v>
      </c>
      <c r="P1112" s="219">
        <v>17.3</v>
      </c>
      <c r="Q1112" s="216"/>
      <c r="R1112" s="217"/>
      <c r="S1112" s="217"/>
      <c r="T1112" s="217"/>
      <c r="U1112" s="217"/>
      <c r="V1112" s="217"/>
      <c r="W1112" s="217"/>
      <c r="X1112" s="217"/>
      <c r="Y1112" s="217"/>
      <c r="Z1112" s="217"/>
      <c r="AA1112" s="217"/>
      <c r="AB1112" s="217"/>
      <c r="AC1112" s="217"/>
      <c r="AD1112" s="217"/>
      <c r="AE1112" s="217"/>
      <c r="AF1112" s="217"/>
      <c r="AG1112" s="217"/>
      <c r="AH1112" s="217"/>
      <c r="AI1112" s="217"/>
      <c r="AJ1112" s="217"/>
      <c r="AK1112" s="217"/>
      <c r="AL1112" s="217"/>
      <c r="AM1112" s="217"/>
      <c r="AN1112" s="217"/>
      <c r="AO1112" s="217"/>
      <c r="AP1112" s="217"/>
      <c r="AQ1112" s="217"/>
      <c r="AR1112" s="217"/>
      <c r="AS1112" s="217"/>
      <c r="AT1112" s="217"/>
      <c r="AU1112" s="217"/>
      <c r="AV1112" s="217"/>
      <c r="AW1112" s="217"/>
      <c r="AX1112" s="217"/>
      <c r="AY1112" s="217"/>
      <c r="AZ1112" s="217"/>
      <c r="BA1112" s="217"/>
      <c r="BB1112" s="217"/>
      <c r="BC1112" s="217"/>
      <c r="BD1112" s="217"/>
      <c r="BE1112" s="217"/>
      <c r="BF1112" s="217"/>
      <c r="BG1112" s="217"/>
      <c r="BH1112" s="217"/>
      <c r="BI1112" s="217"/>
      <c r="BJ1112" s="217"/>
      <c r="BK1112" s="217"/>
      <c r="BL1112" s="217"/>
      <c r="BM1112" s="218">
        <v>31</v>
      </c>
    </row>
    <row r="1113" spans="1:65">
      <c r="A1113" s="30"/>
      <c r="B1113" s="19">
        <v>1</v>
      </c>
      <c r="C1113" s="9">
        <v>3</v>
      </c>
      <c r="D1113" s="219">
        <v>21.521714377531246</v>
      </c>
      <c r="E1113" s="229">
        <v>0.3</v>
      </c>
      <c r="F1113" s="219">
        <v>16.399999999999999</v>
      </c>
      <c r="G1113" s="219">
        <v>13.1</v>
      </c>
      <c r="H1113" s="219">
        <v>13.3</v>
      </c>
      <c r="I1113" s="219">
        <v>15</v>
      </c>
      <c r="J1113" s="219">
        <v>15.400000000000002</v>
      </c>
      <c r="K1113" s="229">
        <v>0.41039366503739799</v>
      </c>
      <c r="L1113" s="229">
        <v>25.8</v>
      </c>
      <c r="M1113" s="219">
        <v>16.8</v>
      </c>
      <c r="N1113" s="229">
        <v>157.69999999999999</v>
      </c>
      <c r="O1113" s="219">
        <v>16.899999999999999</v>
      </c>
      <c r="P1113" s="219">
        <v>17.600000000000001</v>
      </c>
      <c r="Q1113" s="216"/>
      <c r="R1113" s="217"/>
      <c r="S1113" s="217"/>
      <c r="T1113" s="217"/>
      <c r="U1113" s="217"/>
      <c r="V1113" s="217"/>
      <c r="W1113" s="217"/>
      <c r="X1113" s="217"/>
      <c r="Y1113" s="217"/>
      <c r="Z1113" s="217"/>
      <c r="AA1113" s="217"/>
      <c r="AB1113" s="217"/>
      <c r="AC1113" s="217"/>
      <c r="AD1113" s="217"/>
      <c r="AE1113" s="217"/>
      <c r="AF1113" s="217"/>
      <c r="AG1113" s="217"/>
      <c r="AH1113" s="217"/>
      <c r="AI1113" s="217"/>
      <c r="AJ1113" s="217"/>
      <c r="AK1113" s="217"/>
      <c r="AL1113" s="217"/>
      <c r="AM1113" s="217"/>
      <c r="AN1113" s="217"/>
      <c r="AO1113" s="217"/>
      <c r="AP1113" s="217"/>
      <c r="AQ1113" s="217"/>
      <c r="AR1113" s="217"/>
      <c r="AS1113" s="217"/>
      <c r="AT1113" s="217"/>
      <c r="AU1113" s="217"/>
      <c r="AV1113" s="217"/>
      <c r="AW1113" s="217"/>
      <c r="AX1113" s="217"/>
      <c r="AY1113" s="217"/>
      <c r="AZ1113" s="217"/>
      <c r="BA1113" s="217"/>
      <c r="BB1113" s="217"/>
      <c r="BC1113" s="217"/>
      <c r="BD1113" s="217"/>
      <c r="BE1113" s="217"/>
      <c r="BF1113" s="217"/>
      <c r="BG1113" s="217"/>
      <c r="BH1113" s="217"/>
      <c r="BI1113" s="217"/>
      <c r="BJ1113" s="217"/>
      <c r="BK1113" s="217"/>
      <c r="BL1113" s="217"/>
      <c r="BM1113" s="218">
        <v>16</v>
      </c>
    </row>
    <row r="1114" spans="1:65">
      <c r="A1114" s="30"/>
      <c r="B1114" s="19">
        <v>1</v>
      </c>
      <c r="C1114" s="9">
        <v>4</v>
      </c>
      <c r="D1114" s="219">
        <v>21.368880725575817</v>
      </c>
      <c r="E1114" s="229">
        <v>0.3</v>
      </c>
      <c r="F1114" s="219">
        <v>15.2</v>
      </c>
      <c r="G1114" s="219">
        <v>14.2</v>
      </c>
      <c r="H1114" s="219">
        <v>12.7</v>
      </c>
      <c r="I1114" s="219">
        <v>14.6</v>
      </c>
      <c r="J1114" s="219">
        <v>15.2</v>
      </c>
      <c r="K1114" s="229">
        <v>0.40374147656614801</v>
      </c>
      <c r="L1114" s="229">
        <v>24.7</v>
      </c>
      <c r="M1114" s="219">
        <v>16.899999999999999</v>
      </c>
      <c r="N1114" s="229">
        <v>145.80000000000001</v>
      </c>
      <c r="O1114" s="219">
        <v>16.7</v>
      </c>
      <c r="P1114" s="219">
        <v>17.7</v>
      </c>
      <c r="Q1114" s="216"/>
      <c r="R1114" s="217"/>
      <c r="S1114" s="217"/>
      <c r="T1114" s="217"/>
      <c r="U1114" s="217"/>
      <c r="V1114" s="217"/>
      <c r="W1114" s="217"/>
      <c r="X1114" s="217"/>
      <c r="Y1114" s="217"/>
      <c r="Z1114" s="217"/>
      <c r="AA1114" s="217"/>
      <c r="AB1114" s="217"/>
      <c r="AC1114" s="217"/>
      <c r="AD1114" s="217"/>
      <c r="AE1114" s="217"/>
      <c r="AF1114" s="217"/>
      <c r="AG1114" s="217"/>
      <c r="AH1114" s="217"/>
      <c r="AI1114" s="217"/>
      <c r="AJ1114" s="217"/>
      <c r="AK1114" s="217"/>
      <c r="AL1114" s="217"/>
      <c r="AM1114" s="217"/>
      <c r="AN1114" s="217"/>
      <c r="AO1114" s="217"/>
      <c r="AP1114" s="217"/>
      <c r="AQ1114" s="217"/>
      <c r="AR1114" s="217"/>
      <c r="AS1114" s="217"/>
      <c r="AT1114" s="217"/>
      <c r="AU1114" s="217"/>
      <c r="AV1114" s="217"/>
      <c r="AW1114" s="217"/>
      <c r="AX1114" s="217"/>
      <c r="AY1114" s="217"/>
      <c r="AZ1114" s="217"/>
      <c r="BA1114" s="217"/>
      <c r="BB1114" s="217"/>
      <c r="BC1114" s="217"/>
      <c r="BD1114" s="217"/>
      <c r="BE1114" s="217"/>
      <c r="BF1114" s="217"/>
      <c r="BG1114" s="217"/>
      <c r="BH1114" s="217"/>
      <c r="BI1114" s="217"/>
      <c r="BJ1114" s="217"/>
      <c r="BK1114" s="217"/>
      <c r="BL1114" s="217"/>
      <c r="BM1114" s="218">
        <v>16.083928402691683</v>
      </c>
    </row>
    <row r="1115" spans="1:65">
      <c r="A1115" s="30"/>
      <c r="B1115" s="19">
        <v>1</v>
      </c>
      <c r="C1115" s="9">
        <v>5</v>
      </c>
      <c r="D1115" s="219">
        <v>21.693098049897568</v>
      </c>
      <c r="E1115" s="229">
        <v>0.3</v>
      </c>
      <c r="F1115" s="219">
        <v>16.100000000000001</v>
      </c>
      <c r="G1115" s="219">
        <v>14</v>
      </c>
      <c r="H1115" s="219">
        <v>12.6</v>
      </c>
      <c r="I1115" s="219">
        <v>14.3</v>
      </c>
      <c r="J1115" s="219">
        <v>15.299999999999999</v>
      </c>
      <c r="K1115" s="229">
        <v>0.86740342996303998</v>
      </c>
      <c r="L1115" s="229">
        <v>25.7</v>
      </c>
      <c r="M1115" s="219">
        <v>16.5</v>
      </c>
      <c r="N1115" s="229">
        <v>156.80000000000001</v>
      </c>
      <c r="O1115" s="219">
        <v>16.8</v>
      </c>
      <c r="P1115" s="219">
        <v>17.2</v>
      </c>
      <c r="Q1115" s="216"/>
      <c r="R1115" s="217"/>
      <c r="S1115" s="217"/>
      <c r="T1115" s="217"/>
      <c r="U1115" s="217"/>
      <c r="V1115" s="217"/>
      <c r="W1115" s="217"/>
      <c r="X1115" s="217"/>
      <c r="Y1115" s="217"/>
      <c r="Z1115" s="217"/>
      <c r="AA1115" s="217"/>
      <c r="AB1115" s="217"/>
      <c r="AC1115" s="217"/>
      <c r="AD1115" s="217"/>
      <c r="AE1115" s="217"/>
      <c r="AF1115" s="217"/>
      <c r="AG1115" s="217"/>
      <c r="AH1115" s="217"/>
      <c r="AI1115" s="217"/>
      <c r="AJ1115" s="217"/>
      <c r="AK1115" s="217"/>
      <c r="AL1115" s="217"/>
      <c r="AM1115" s="217"/>
      <c r="AN1115" s="217"/>
      <c r="AO1115" s="217"/>
      <c r="AP1115" s="217"/>
      <c r="AQ1115" s="217"/>
      <c r="AR1115" s="217"/>
      <c r="AS1115" s="217"/>
      <c r="AT1115" s="217"/>
      <c r="AU1115" s="217"/>
      <c r="AV1115" s="217"/>
      <c r="AW1115" s="217"/>
      <c r="AX1115" s="217"/>
      <c r="AY1115" s="217"/>
      <c r="AZ1115" s="217"/>
      <c r="BA1115" s="217"/>
      <c r="BB1115" s="217"/>
      <c r="BC1115" s="217"/>
      <c r="BD1115" s="217"/>
      <c r="BE1115" s="217"/>
      <c r="BF1115" s="217"/>
      <c r="BG1115" s="217"/>
      <c r="BH1115" s="217"/>
      <c r="BI1115" s="217"/>
      <c r="BJ1115" s="217"/>
      <c r="BK1115" s="217"/>
      <c r="BL1115" s="217"/>
      <c r="BM1115" s="218">
        <v>122</v>
      </c>
    </row>
    <row r="1116" spans="1:65">
      <c r="A1116" s="30"/>
      <c r="B1116" s="19">
        <v>1</v>
      </c>
      <c r="C1116" s="9">
        <v>6</v>
      </c>
      <c r="D1116" s="219">
        <v>21.815894090889927</v>
      </c>
      <c r="E1116" s="229">
        <v>0.4</v>
      </c>
      <c r="F1116" s="219">
        <v>15.1</v>
      </c>
      <c r="G1116" s="219">
        <v>13.4</v>
      </c>
      <c r="H1116" s="219">
        <v>13.3</v>
      </c>
      <c r="I1116" s="219">
        <v>15.7</v>
      </c>
      <c r="J1116" s="219">
        <v>14.2</v>
      </c>
      <c r="K1116" s="229">
        <v>0.810123648623852</v>
      </c>
      <c r="L1116" s="229">
        <v>25</v>
      </c>
      <c r="M1116" s="219">
        <v>17.100000000000001</v>
      </c>
      <c r="N1116" s="229">
        <v>149.30000000000001</v>
      </c>
      <c r="O1116" s="219">
        <v>16.8</v>
      </c>
      <c r="P1116" s="219">
        <v>17.8</v>
      </c>
      <c r="Q1116" s="216"/>
      <c r="R1116" s="217"/>
      <c r="S1116" s="217"/>
      <c r="T1116" s="217"/>
      <c r="U1116" s="217"/>
      <c r="V1116" s="217"/>
      <c r="W1116" s="217"/>
      <c r="X1116" s="217"/>
      <c r="Y1116" s="217"/>
      <c r="Z1116" s="217"/>
      <c r="AA1116" s="217"/>
      <c r="AB1116" s="217"/>
      <c r="AC1116" s="217"/>
      <c r="AD1116" s="217"/>
      <c r="AE1116" s="217"/>
      <c r="AF1116" s="217"/>
      <c r="AG1116" s="217"/>
      <c r="AH1116" s="217"/>
      <c r="AI1116" s="217"/>
      <c r="AJ1116" s="217"/>
      <c r="AK1116" s="217"/>
      <c r="AL1116" s="217"/>
      <c r="AM1116" s="217"/>
      <c r="AN1116" s="217"/>
      <c r="AO1116" s="217"/>
      <c r="AP1116" s="217"/>
      <c r="AQ1116" s="217"/>
      <c r="AR1116" s="217"/>
      <c r="AS1116" s="217"/>
      <c r="AT1116" s="217"/>
      <c r="AU1116" s="217"/>
      <c r="AV1116" s="217"/>
      <c r="AW1116" s="217"/>
      <c r="AX1116" s="217"/>
      <c r="AY1116" s="217"/>
      <c r="AZ1116" s="217"/>
      <c r="BA1116" s="217"/>
      <c r="BB1116" s="217"/>
      <c r="BC1116" s="217"/>
      <c r="BD1116" s="217"/>
      <c r="BE1116" s="217"/>
      <c r="BF1116" s="217"/>
      <c r="BG1116" s="217"/>
      <c r="BH1116" s="217"/>
      <c r="BI1116" s="217"/>
      <c r="BJ1116" s="217"/>
      <c r="BK1116" s="217"/>
      <c r="BL1116" s="217"/>
      <c r="BM1116" s="220"/>
    </row>
    <row r="1117" spans="1:65">
      <c r="A1117" s="30"/>
      <c r="B1117" s="20" t="s">
        <v>260</v>
      </c>
      <c r="C1117" s="12"/>
      <c r="D1117" s="221">
        <v>21.18868895755848</v>
      </c>
      <c r="E1117" s="221">
        <v>0.33333333333333331</v>
      </c>
      <c r="F1117" s="221">
        <v>15.783333333333331</v>
      </c>
      <c r="G1117" s="221">
        <v>13.983333333333334</v>
      </c>
      <c r="H1117" s="221">
        <v>12.983333333333333</v>
      </c>
      <c r="I1117" s="221">
        <v>14.733333333333334</v>
      </c>
      <c r="J1117" s="221">
        <v>14.983333333333334</v>
      </c>
      <c r="K1117" s="221">
        <v>0.54679721627277467</v>
      </c>
      <c r="L1117" s="221">
        <v>25.266666666666669</v>
      </c>
      <c r="M1117" s="221">
        <v>16.75</v>
      </c>
      <c r="N1117" s="221">
        <v>153.46666666666667</v>
      </c>
      <c r="O1117" s="221">
        <v>16.766666666666666</v>
      </c>
      <c r="P1117" s="221">
        <v>17.583333333333332</v>
      </c>
      <c r="Q1117" s="216"/>
      <c r="R1117" s="217"/>
      <c r="S1117" s="217"/>
      <c r="T1117" s="217"/>
      <c r="U1117" s="217"/>
      <c r="V1117" s="217"/>
      <c r="W1117" s="217"/>
      <c r="X1117" s="217"/>
      <c r="Y1117" s="217"/>
      <c r="Z1117" s="217"/>
      <c r="AA1117" s="217"/>
      <c r="AB1117" s="217"/>
      <c r="AC1117" s="217"/>
      <c r="AD1117" s="217"/>
      <c r="AE1117" s="217"/>
      <c r="AF1117" s="217"/>
      <c r="AG1117" s="217"/>
      <c r="AH1117" s="217"/>
      <c r="AI1117" s="217"/>
      <c r="AJ1117" s="217"/>
      <c r="AK1117" s="217"/>
      <c r="AL1117" s="217"/>
      <c r="AM1117" s="217"/>
      <c r="AN1117" s="217"/>
      <c r="AO1117" s="217"/>
      <c r="AP1117" s="217"/>
      <c r="AQ1117" s="217"/>
      <c r="AR1117" s="217"/>
      <c r="AS1117" s="217"/>
      <c r="AT1117" s="217"/>
      <c r="AU1117" s="217"/>
      <c r="AV1117" s="217"/>
      <c r="AW1117" s="217"/>
      <c r="AX1117" s="217"/>
      <c r="AY1117" s="217"/>
      <c r="AZ1117" s="217"/>
      <c r="BA1117" s="217"/>
      <c r="BB1117" s="217"/>
      <c r="BC1117" s="217"/>
      <c r="BD1117" s="217"/>
      <c r="BE1117" s="217"/>
      <c r="BF1117" s="217"/>
      <c r="BG1117" s="217"/>
      <c r="BH1117" s="217"/>
      <c r="BI1117" s="217"/>
      <c r="BJ1117" s="217"/>
      <c r="BK1117" s="217"/>
      <c r="BL1117" s="217"/>
      <c r="BM1117" s="220"/>
    </row>
    <row r="1118" spans="1:65">
      <c r="A1118" s="30"/>
      <c r="B1118" s="3" t="s">
        <v>261</v>
      </c>
      <c r="C1118" s="29"/>
      <c r="D1118" s="219">
        <v>21.44529755155353</v>
      </c>
      <c r="E1118" s="219">
        <v>0.3</v>
      </c>
      <c r="F1118" s="219">
        <v>15.8</v>
      </c>
      <c r="G1118" s="219">
        <v>14.1</v>
      </c>
      <c r="H1118" s="219">
        <v>13</v>
      </c>
      <c r="I1118" s="219">
        <v>14.7</v>
      </c>
      <c r="J1118" s="219">
        <v>15.1</v>
      </c>
      <c r="K1118" s="219">
        <v>0.44211000858548299</v>
      </c>
      <c r="L1118" s="219">
        <v>25.25</v>
      </c>
      <c r="M1118" s="219">
        <v>16.75</v>
      </c>
      <c r="N1118" s="219">
        <v>154.15</v>
      </c>
      <c r="O1118" s="219">
        <v>16.8</v>
      </c>
      <c r="P1118" s="219">
        <v>17.649999999999999</v>
      </c>
      <c r="Q1118" s="216"/>
      <c r="R1118" s="217"/>
      <c r="S1118" s="217"/>
      <c r="T1118" s="217"/>
      <c r="U1118" s="217"/>
      <c r="V1118" s="217"/>
      <c r="W1118" s="217"/>
      <c r="X1118" s="217"/>
      <c r="Y1118" s="217"/>
      <c r="Z1118" s="217"/>
      <c r="AA1118" s="217"/>
      <c r="AB1118" s="217"/>
      <c r="AC1118" s="217"/>
      <c r="AD1118" s="217"/>
      <c r="AE1118" s="217"/>
      <c r="AF1118" s="217"/>
      <c r="AG1118" s="217"/>
      <c r="AH1118" s="217"/>
      <c r="AI1118" s="217"/>
      <c r="AJ1118" s="217"/>
      <c r="AK1118" s="217"/>
      <c r="AL1118" s="217"/>
      <c r="AM1118" s="217"/>
      <c r="AN1118" s="217"/>
      <c r="AO1118" s="217"/>
      <c r="AP1118" s="217"/>
      <c r="AQ1118" s="217"/>
      <c r="AR1118" s="217"/>
      <c r="AS1118" s="217"/>
      <c r="AT1118" s="217"/>
      <c r="AU1118" s="217"/>
      <c r="AV1118" s="217"/>
      <c r="AW1118" s="217"/>
      <c r="AX1118" s="217"/>
      <c r="AY1118" s="217"/>
      <c r="AZ1118" s="217"/>
      <c r="BA1118" s="217"/>
      <c r="BB1118" s="217"/>
      <c r="BC1118" s="217"/>
      <c r="BD1118" s="217"/>
      <c r="BE1118" s="217"/>
      <c r="BF1118" s="217"/>
      <c r="BG1118" s="217"/>
      <c r="BH1118" s="217"/>
      <c r="BI1118" s="217"/>
      <c r="BJ1118" s="217"/>
      <c r="BK1118" s="217"/>
      <c r="BL1118" s="217"/>
      <c r="BM1118" s="220"/>
    </row>
    <row r="1119" spans="1:65">
      <c r="A1119" s="30"/>
      <c r="B1119" s="3" t="s">
        <v>262</v>
      </c>
      <c r="C1119" s="29"/>
      <c r="D1119" s="219">
        <v>0.80851417130909609</v>
      </c>
      <c r="E1119" s="219">
        <v>5.1639777949432177E-2</v>
      </c>
      <c r="F1119" s="219">
        <v>0.59132619311735757</v>
      </c>
      <c r="G1119" s="219">
        <v>0.62423286253341914</v>
      </c>
      <c r="H1119" s="219">
        <v>0.29944392908634321</v>
      </c>
      <c r="I1119" s="219">
        <v>0.59217114643206503</v>
      </c>
      <c r="J1119" s="219">
        <v>0.44007575105505076</v>
      </c>
      <c r="K1119" s="219">
        <v>0.23242985093062191</v>
      </c>
      <c r="L1119" s="219">
        <v>0.45898438608156056</v>
      </c>
      <c r="M1119" s="219">
        <v>0.23452078799117176</v>
      </c>
      <c r="N1119" s="219">
        <v>5.4386272777849536</v>
      </c>
      <c r="O1119" s="219">
        <v>0.10327955589886385</v>
      </c>
      <c r="P1119" s="219">
        <v>0.27868739954771288</v>
      </c>
      <c r="Q1119" s="216"/>
      <c r="R1119" s="217"/>
      <c r="S1119" s="217"/>
      <c r="T1119" s="217"/>
      <c r="U1119" s="217"/>
      <c r="V1119" s="217"/>
      <c r="W1119" s="217"/>
      <c r="X1119" s="217"/>
      <c r="Y1119" s="217"/>
      <c r="Z1119" s="217"/>
      <c r="AA1119" s="217"/>
      <c r="AB1119" s="217"/>
      <c r="AC1119" s="217"/>
      <c r="AD1119" s="217"/>
      <c r="AE1119" s="217"/>
      <c r="AF1119" s="217"/>
      <c r="AG1119" s="217"/>
      <c r="AH1119" s="217"/>
      <c r="AI1119" s="217"/>
      <c r="AJ1119" s="217"/>
      <c r="AK1119" s="217"/>
      <c r="AL1119" s="217"/>
      <c r="AM1119" s="217"/>
      <c r="AN1119" s="217"/>
      <c r="AO1119" s="217"/>
      <c r="AP1119" s="217"/>
      <c r="AQ1119" s="217"/>
      <c r="AR1119" s="217"/>
      <c r="AS1119" s="217"/>
      <c r="AT1119" s="217"/>
      <c r="AU1119" s="217"/>
      <c r="AV1119" s="217"/>
      <c r="AW1119" s="217"/>
      <c r="AX1119" s="217"/>
      <c r="AY1119" s="217"/>
      <c r="AZ1119" s="217"/>
      <c r="BA1119" s="217"/>
      <c r="BB1119" s="217"/>
      <c r="BC1119" s="217"/>
      <c r="BD1119" s="217"/>
      <c r="BE1119" s="217"/>
      <c r="BF1119" s="217"/>
      <c r="BG1119" s="217"/>
      <c r="BH1119" s="217"/>
      <c r="BI1119" s="217"/>
      <c r="BJ1119" s="217"/>
      <c r="BK1119" s="217"/>
      <c r="BL1119" s="217"/>
      <c r="BM1119" s="220"/>
    </row>
    <row r="1120" spans="1:65">
      <c r="A1120" s="30"/>
      <c r="B1120" s="3" t="s">
        <v>86</v>
      </c>
      <c r="C1120" s="29"/>
      <c r="D1120" s="13">
        <v>3.8157819623883857E-2</v>
      </c>
      <c r="E1120" s="13">
        <v>0.15491933384829654</v>
      </c>
      <c r="F1120" s="13">
        <v>3.7465228708597108E-2</v>
      </c>
      <c r="G1120" s="13">
        <v>4.4641205902270734E-2</v>
      </c>
      <c r="H1120" s="13">
        <v>2.3063717259538631E-2</v>
      </c>
      <c r="I1120" s="13">
        <v>4.0192611748782692E-2</v>
      </c>
      <c r="J1120" s="13">
        <v>2.9371017867967791E-2</v>
      </c>
      <c r="K1120" s="13">
        <v>0.42507504430065018</v>
      </c>
      <c r="L1120" s="13">
        <v>1.8165608947819017E-2</v>
      </c>
      <c r="M1120" s="13">
        <v>1.4001241074099807E-2</v>
      </c>
      <c r="N1120" s="13">
        <v>3.5438492253159995E-2</v>
      </c>
      <c r="O1120" s="13">
        <v>6.1598144671290572E-3</v>
      </c>
      <c r="P1120" s="13">
        <v>1.5849520353424431E-2</v>
      </c>
      <c r="Q1120" s="15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263</v>
      </c>
      <c r="C1121" s="29"/>
      <c r="D1121" s="13">
        <v>0.31738269576060185</v>
      </c>
      <c r="E1121" s="13">
        <v>-0.97927537819196275</v>
      </c>
      <c r="F1121" s="13">
        <v>-1.8689157389437661E-2</v>
      </c>
      <c r="G1121" s="13">
        <v>-0.13060211515283848</v>
      </c>
      <c r="H1121" s="13">
        <v>-0.19277598057695022</v>
      </c>
      <c r="I1121" s="13">
        <v>-8.3971716084754733E-2</v>
      </c>
      <c r="J1121" s="13">
        <v>-6.8428249728726853E-2</v>
      </c>
      <c r="K1121" s="13">
        <v>-0.96600350346117758</v>
      </c>
      <c r="L1121" s="13">
        <v>0.57092633304922158</v>
      </c>
      <c r="M1121" s="13">
        <v>4.1412245853870377E-2</v>
      </c>
      <c r="N1121" s="13">
        <v>8.5416158804203377</v>
      </c>
      <c r="O1121" s="13">
        <v>4.2448476944272118E-2</v>
      </c>
      <c r="P1121" s="13">
        <v>9.3223800373963384E-2</v>
      </c>
      <c r="Q1121" s="15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46" t="s">
        <v>264</v>
      </c>
      <c r="C1122" s="47"/>
      <c r="D1122" s="45">
        <v>2.17</v>
      </c>
      <c r="E1122" s="45">
        <v>5.64</v>
      </c>
      <c r="F1122" s="45">
        <v>0.15</v>
      </c>
      <c r="G1122" s="45">
        <v>0.52</v>
      </c>
      <c r="H1122" s="45">
        <v>0.9</v>
      </c>
      <c r="I1122" s="45">
        <v>0.24</v>
      </c>
      <c r="J1122" s="45">
        <v>0.15</v>
      </c>
      <c r="K1122" s="45">
        <v>5.56</v>
      </c>
      <c r="L1122" s="45">
        <v>3.7</v>
      </c>
      <c r="M1122" s="45">
        <v>0.51</v>
      </c>
      <c r="N1122" s="45" t="s">
        <v>265</v>
      </c>
      <c r="O1122" s="45">
        <v>0.52</v>
      </c>
      <c r="P1122" s="45">
        <v>0.82</v>
      </c>
      <c r="Q1122" s="15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B1123" s="31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BM1123" s="55"/>
    </row>
    <row r="1124" spans="1:65">
      <c r="BM1124" s="55"/>
    </row>
    <row r="1125" spans="1:65"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6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</sheetData>
  <dataConsolidate/>
  <conditionalFormatting sqref="B6:R11 B25:Q30 B43:R48 B61:N66 B79:Q84 B97:P102 B116:R121 B135:R140 B153:Q158 B171:P176 B189:Q194 B207:P212 B225:P230 B243:R248 B261:E266 B279:E284 B297:E302 B315:R320 B333:P338 B352:E357 B370:O375 B388:O393 B407:P412 B425:E430 B443:P448 B461:Q466 B479:O484 B497:Q502 B515:G520 B533:Q538 B551:Q556 B569:R574 B587:Q592 B605:P610 B623:E628 B641:Q646 B659:P664 B677:R682 B695:E700 B713:P718 B731:O736 B749:Q754 B767:S772 B785:P790 B804:Q809 B822:E827 B840:Q845 B858:Q863 B876:P881 B894:G899 B912:R917 B930:P935 B948:Q953 B966:R971 B984:E989 B1002:Q1007 B1020:P1025 B1038:Q1043 B1057:P1062 B1075:H1080 B1093:R1098 B1111:P1116">
    <cfRule type="expression" dxfId="4" priority="186">
      <formula>AND($B6&lt;&gt;$B5,NOT(ISBLANK(INDIRECT(Anlyt_LabRefThisCol))))</formula>
    </cfRule>
  </conditionalFormatting>
  <conditionalFormatting sqref="C2:R17 C21:Q36 C39:R54 C57:N72 C75:Q90 C93:P108 C112:R127 C131:R146 C149:Q164 C167:P182 C185:Q200 C203:P218 C221:P236 C239:R254 C257:E272 C275:E290 C293:E308 C311:R326 C329:P344 C348:E363 C366:O381 C384:O399 C403:P418 C421:E436 C439:P454 C457:Q472 C475:O490 C493:Q508 C511:G526 C529:Q544 C547:Q562 C565:R580 C583:Q598 C601:P616 C619:E634 C637:Q652 C655:P670 C673:R688 C691:E706 C709:P724 C727:O742 C745:Q760 C763:S778 C781:P796 C800:Q815 C818:E833 C836:Q851 C854:Q869 C872:P887 C890:G905 C908:R923 C926:P941 C944:Q959 C962:R977 C980:E995 C998:Q1013 C1016:P1031 C1034:Q1049 C1053:P1068 C1071:H1086 C1089:R1104 C1107:P1122">
    <cfRule type="expression" dxfId="3" priority="184" stopIfTrue="1">
      <formula>AND(ISBLANK(INDIRECT(Anlyt_LabRefLastCol)),ISBLANK(INDIRECT(Anlyt_LabRefThisCol)))</formula>
    </cfRule>
    <cfRule type="expression" dxfId="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665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205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70" t="s">
        <v>48</v>
      </c>
      <c r="C4" s="159" t="s">
        <v>1</v>
      </c>
      <c r="D4" s="36">
        <v>7.7025666666666703</v>
      </c>
      <c r="E4" s="170" t="s">
        <v>54</v>
      </c>
      <c r="F4" s="159" t="s">
        <v>1</v>
      </c>
      <c r="G4" s="168">
        <v>3.2424200000000001</v>
      </c>
      <c r="H4" s="171" t="s">
        <v>60</v>
      </c>
      <c r="I4" s="159" t="s">
        <v>1</v>
      </c>
      <c r="J4" s="169">
        <v>0.80666666666666698</v>
      </c>
    </row>
    <row r="5" spans="1:11" ht="15.75" customHeight="1">
      <c r="A5" s="75"/>
      <c r="B5" s="170" t="s">
        <v>49</v>
      </c>
      <c r="C5" s="159" t="s">
        <v>3</v>
      </c>
      <c r="D5" s="172">
        <v>90.5</v>
      </c>
      <c r="E5" s="170" t="s">
        <v>17</v>
      </c>
      <c r="F5" s="159" t="s">
        <v>3</v>
      </c>
      <c r="G5" s="38">
        <v>38.158333333333303</v>
      </c>
      <c r="H5" s="171" t="s">
        <v>62</v>
      </c>
      <c r="I5" s="159" t="s">
        <v>1</v>
      </c>
      <c r="J5" s="168">
        <v>30.638301250000001</v>
      </c>
    </row>
    <row r="6" spans="1:11" ht="15.75" customHeight="1">
      <c r="A6" s="75"/>
      <c r="B6" s="170" t="s">
        <v>50</v>
      </c>
      <c r="C6" s="159" t="s">
        <v>1</v>
      </c>
      <c r="D6" s="173">
        <v>0.38808749999999997</v>
      </c>
      <c r="E6" s="170" t="s">
        <v>55</v>
      </c>
      <c r="F6" s="159" t="s">
        <v>1</v>
      </c>
      <c r="G6" s="168">
        <v>1.5339995</v>
      </c>
      <c r="H6" s="171" t="s">
        <v>63</v>
      </c>
      <c r="I6" s="159" t="s">
        <v>1</v>
      </c>
      <c r="J6" s="169">
        <v>0.419943333333333</v>
      </c>
    </row>
    <row r="7" spans="1:11" ht="15.75" customHeight="1">
      <c r="A7" s="75"/>
      <c r="B7" s="170" t="s">
        <v>25</v>
      </c>
      <c r="C7" s="159" t="s">
        <v>3</v>
      </c>
      <c r="D7" s="174">
        <v>16.3992</v>
      </c>
      <c r="E7" s="170" t="s">
        <v>56</v>
      </c>
      <c r="F7" s="159" t="s">
        <v>1</v>
      </c>
      <c r="G7" s="169">
        <v>4.6200705000000002E-2</v>
      </c>
      <c r="H7" s="171" t="s">
        <v>66</v>
      </c>
      <c r="I7" s="159" t="s">
        <v>3</v>
      </c>
      <c r="J7" s="37">
        <v>131.833333333333</v>
      </c>
    </row>
    <row r="8" spans="1:11" ht="15.75" customHeight="1">
      <c r="A8" s="75"/>
      <c r="B8" s="170" t="s">
        <v>52</v>
      </c>
      <c r="C8" s="159" t="s">
        <v>1</v>
      </c>
      <c r="D8" s="36">
        <v>3.80711666666667</v>
      </c>
      <c r="E8" s="170" t="s">
        <v>58</v>
      </c>
      <c r="F8" s="159" t="s">
        <v>1</v>
      </c>
      <c r="G8" s="169">
        <v>5.6757500000000002E-2</v>
      </c>
      <c r="H8" s="171" t="s">
        <v>44</v>
      </c>
      <c r="I8" s="159" t="s">
        <v>3</v>
      </c>
      <c r="J8" s="37">
        <v>107.996666666667</v>
      </c>
    </row>
    <row r="9" spans="1:11" ht="15.75" customHeight="1">
      <c r="A9" s="75"/>
      <c r="B9" s="164" t="s">
        <v>135</v>
      </c>
      <c r="C9" s="163"/>
      <c r="D9" s="165"/>
      <c r="E9" s="163"/>
      <c r="F9" s="163"/>
      <c r="G9" s="166"/>
      <c r="H9" s="163"/>
      <c r="I9" s="163"/>
      <c r="J9" s="167"/>
    </row>
    <row r="10" spans="1:11" ht="15.75" customHeight="1">
      <c r="A10" s="75"/>
      <c r="B10" s="170" t="s">
        <v>387</v>
      </c>
      <c r="C10" s="159" t="s">
        <v>1</v>
      </c>
      <c r="D10" s="36">
        <v>14.675000000000001</v>
      </c>
      <c r="E10" s="170" t="s">
        <v>109</v>
      </c>
      <c r="F10" s="159" t="s">
        <v>1</v>
      </c>
      <c r="G10" s="168">
        <v>2.5150000000000001</v>
      </c>
      <c r="H10" s="171" t="s">
        <v>388</v>
      </c>
      <c r="I10" s="159" t="s">
        <v>1</v>
      </c>
      <c r="J10" s="168">
        <v>64.64</v>
      </c>
    </row>
    <row r="11" spans="1:11" ht="15.75" customHeight="1">
      <c r="A11" s="75"/>
      <c r="B11" s="170" t="s">
        <v>103</v>
      </c>
      <c r="C11" s="159" t="s">
        <v>1</v>
      </c>
      <c r="D11" s="173">
        <v>0.53</v>
      </c>
      <c r="E11" s="170" t="s">
        <v>110</v>
      </c>
      <c r="F11" s="159" t="s">
        <v>1</v>
      </c>
      <c r="G11" s="169">
        <v>0.06</v>
      </c>
      <c r="H11" s="171" t="s">
        <v>389</v>
      </c>
      <c r="I11" s="159" t="s">
        <v>1</v>
      </c>
      <c r="J11" s="169">
        <v>0.73499999999999999</v>
      </c>
    </row>
    <row r="12" spans="1:11" ht="15.75" customHeight="1">
      <c r="A12" s="75"/>
      <c r="B12" s="170" t="s">
        <v>390</v>
      </c>
      <c r="C12" s="159" t="s">
        <v>1</v>
      </c>
      <c r="D12" s="36">
        <v>5.7</v>
      </c>
      <c r="E12" s="170" t="s">
        <v>391</v>
      </c>
      <c r="F12" s="159" t="s">
        <v>1</v>
      </c>
      <c r="G12" s="169">
        <v>0.12</v>
      </c>
      <c r="H12" s="7" t="s">
        <v>661</v>
      </c>
      <c r="I12" s="159" t="s">
        <v>661</v>
      </c>
      <c r="J12" s="37" t="s">
        <v>661</v>
      </c>
    </row>
    <row r="13" spans="1:11" ht="15.75" customHeight="1">
      <c r="A13" s="75"/>
      <c r="B13" s="170" t="s">
        <v>392</v>
      </c>
      <c r="C13" s="159" t="s">
        <v>1</v>
      </c>
      <c r="D13" s="36">
        <v>3.65</v>
      </c>
      <c r="E13" s="170" t="s">
        <v>60</v>
      </c>
      <c r="F13" s="159" t="s">
        <v>1</v>
      </c>
      <c r="G13" s="169">
        <v>0.82292474999999998</v>
      </c>
      <c r="H13" s="7" t="s">
        <v>661</v>
      </c>
      <c r="I13" s="159" t="s">
        <v>661</v>
      </c>
      <c r="J13" s="37" t="s">
        <v>661</v>
      </c>
    </row>
    <row r="14" spans="1:11" ht="15.75" customHeight="1">
      <c r="A14" s="75"/>
      <c r="B14" s="164" t="s">
        <v>182</v>
      </c>
      <c r="C14" s="163"/>
      <c r="D14" s="165"/>
      <c r="E14" s="163"/>
      <c r="F14" s="163"/>
      <c r="G14" s="166"/>
      <c r="H14" s="163"/>
      <c r="I14" s="163"/>
      <c r="J14" s="167"/>
    </row>
    <row r="15" spans="1:11" ht="15.75" customHeight="1">
      <c r="A15" s="75"/>
      <c r="B15" s="170" t="s">
        <v>393</v>
      </c>
      <c r="C15" s="159" t="s">
        <v>1</v>
      </c>
      <c r="D15" s="36">
        <v>3.6549999999999998</v>
      </c>
      <c r="E15" s="35" t="s">
        <v>661</v>
      </c>
      <c r="F15" s="159" t="s">
        <v>661</v>
      </c>
      <c r="G15" s="38" t="s">
        <v>661</v>
      </c>
      <c r="H15" s="7" t="s">
        <v>661</v>
      </c>
      <c r="I15" s="159" t="s">
        <v>661</v>
      </c>
      <c r="J15" s="37" t="s">
        <v>661</v>
      </c>
    </row>
    <row r="16" spans="1:11" ht="15.75" customHeight="1">
      <c r="A16" s="75"/>
      <c r="B16" s="164" t="s">
        <v>181</v>
      </c>
      <c r="C16" s="163"/>
      <c r="D16" s="165"/>
      <c r="E16" s="163"/>
      <c r="F16" s="163"/>
      <c r="G16" s="166"/>
      <c r="H16" s="163"/>
      <c r="I16" s="163"/>
      <c r="J16" s="167"/>
    </row>
    <row r="17" spans="1:10" ht="15.75" customHeight="1">
      <c r="A17" s="75"/>
      <c r="B17" s="170" t="s">
        <v>111</v>
      </c>
      <c r="C17" s="159" t="s">
        <v>1</v>
      </c>
      <c r="D17" s="173">
        <v>0.31</v>
      </c>
      <c r="E17" s="170" t="s">
        <v>60</v>
      </c>
      <c r="F17" s="159" t="s">
        <v>1</v>
      </c>
      <c r="G17" s="169">
        <v>0.86499999999999999</v>
      </c>
      <c r="H17" s="7" t="s">
        <v>661</v>
      </c>
      <c r="I17" s="159" t="s">
        <v>661</v>
      </c>
      <c r="J17" s="37" t="s">
        <v>661</v>
      </c>
    </row>
    <row r="18" spans="1:10" ht="15.75" customHeight="1">
      <c r="A18" s="75"/>
      <c r="B18" s="164" t="s">
        <v>206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5"/>
      <c r="B19" s="170" t="s">
        <v>4</v>
      </c>
      <c r="C19" s="159" t="s">
        <v>3</v>
      </c>
      <c r="D19" s="173">
        <v>0.4</v>
      </c>
      <c r="E19" s="170" t="s">
        <v>8</v>
      </c>
      <c r="F19" s="159" t="s">
        <v>3</v>
      </c>
      <c r="G19" s="168">
        <v>6.19</v>
      </c>
      <c r="H19" s="171" t="s">
        <v>15</v>
      </c>
      <c r="I19" s="159" t="s">
        <v>3</v>
      </c>
      <c r="J19" s="37">
        <v>94.5</v>
      </c>
    </row>
    <row r="20" spans="1:10" ht="15.75" customHeight="1">
      <c r="A20" s="75"/>
      <c r="B20" s="170" t="s">
        <v>7</v>
      </c>
      <c r="C20" s="159" t="s">
        <v>3</v>
      </c>
      <c r="D20" s="172">
        <v>414</v>
      </c>
      <c r="E20" s="170" t="s">
        <v>11</v>
      </c>
      <c r="F20" s="159" t="s">
        <v>3</v>
      </c>
      <c r="G20" s="168">
        <v>1.2050000000000001</v>
      </c>
      <c r="H20" s="171" t="s">
        <v>18</v>
      </c>
      <c r="I20" s="159" t="s">
        <v>3</v>
      </c>
      <c r="J20" s="37">
        <v>94.65</v>
      </c>
    </row>
    <row r="21" spans="1:10" ht="15.75" customHeight="1">
      <c r="A21" s="75"/>
      <c r="B21" s="170" t="s">
        <v>10</v>
      </c>
      <c r="C21" s="159" t="s">
        <v>3</v>
      </c>
      <c r="D21" s="172">
        <v>730</v>
      </c>
      <c r="E21" s="170" t="s">
        <v>14</v>
      </c>
      <c r="F21" s="159" t="s">
        <v>3</v>
      </c>
      <c r="G21" s="169">
        <v>0.05</v>
      </c>
      <c r="H21" s="171" t="s">
        <v>21</v>
      </c>
      <c r="I21" s="159" t="s">
        <v>3</v>
      </c>
      <c r="J21" s="168">
        <v>1.69</v>
      </c>
    </row>
    <row r="22" spans="1:10" ht="15.75" customHeight="1">
      <c r="A22" s="75"/>
      <c r="B22" s="170" t="s">
        <v>13</v>
      </c>
      <c r="C22" s="159" t="s">
        <v>3</v>
      </c>
      <c r="D22" s="36">
        <v>3</v>
      </c>
      <c r="E22" s="170" t="s">
        <v>17</v>
      </c>
      <c r="F22" s="159" t="s">
        <v>3</v>
      </c>
      <c r="G22" s="38">
        <v>44</v>
      </c>
      <c r="H22" s="171" t="s">
        <v>24</v>
      </c>
      <c r="I22" s="159" t="s">
        <v>3</v>
      </c>
      <c r="J22" s="168">
        <v>0.96499999999999997</v>
      </c>
    </row>
    <row r="23" spans="1:10" ht="15.75" customHeight="1">
      <c r="A23" s="75"/>
      <c r="B23" s="170" t="s">
        <v>16</v>
      </c>
      <c r="C23" s="159" t="s">
        <v>3</v>
      </c>
      <c r="D23" s="36">
        <v>0.87</v>
      </c>
      <c r="E23" s="170" t="s">
        <v>23</v>
      </c>
      <c r="F23" s="159" t="s">
        <v>3</v>
      </c>
      <c r="G23" s="168">
        <v>0.5</v>
      </c>
      <c r="H23" s="171" t="s">
        <v>27</v>
      </c>
      <c r="I23" s="159" t="s">
        <v>3</v>
      </c>
      <c r="J23" s="37" t="s">
        <v>96</v>
      </c>
    </row>
    <row r="24" spans="1:10" ht="15.75" customHeight="1">
      <c r="A24" s="75"/>
      <c r="B24" s="170" t="s">
        <v>19</v>
      </c>
      <c r="C24" s="159" t="s">
        <v>3</v>
      </c>
      <c r="D24" s="36">
        <v>0.25</v>
      </c>
      <c r="E24" s="170" t="s">
        <v>56</v>
      </c>
      <c r="F24" s="159" t="s">
        <v>1</v>
      </c>
      <c r="G24" s="169">
        <v>4.7800000000000002E-2</v>
      </c>
      <c r="H24" s="171" t="s">
        <v>30</v>
      </c>
      <c r="I24" s="159" t="s">
        <v>3</v>
      </c>
      <c r="J24" s="38">
        <v>17.100000000000001</v>
      </c>
    </row>
    <row r="25" spans="1:10" ht="15.75" customHeight="1">
      <c r="A25" s="75"/>
      <c r="B25" s="170" t="s">
        <v>22</v>
      </c>
      <c r="C25" s="159" t="s">
        <v>3</v>
      </c>
      <c r="D25" s="172">
        <v>85.95</v>
      </c>
      <c r="E25" s="170" t="s">
        <v>26</v>
      </c>
      <c r="F25" s="159" t="s">
        <v>3</v>
      </c>
      <c r="G25" s="168">
        <v>2.2999999999999998</v>
      </c>
      <c r="H25" s="171" t="s">
        <v>63</v>
      </c>
      <c r="I25" s="159" t="s">
        <v>1</v>
      </c>
      <c r="J25" s="169">
        <v>0.44350000000000001</v>
      </c>
    </row>
    <row r="26" spans="1:10" ht="15.75" customHeight="1">
      <c r="A26" s="75"/>
      <c r="B26" s="170" t="s">
        <v>25</v>
      </c>
      <c r="C26" s="159" t="s">
        <v>3</v>
      </c>
      <c r="D26" s="174">
        <v>16.5</v>
      </c>
      <c r="E26" s="170" t="s">
        <v>29</v>
      </c>
      <c r="F26" s="159" t="s">
        <v>3</v>
      </c>
      <c r="G26" s="38">
        <v>15.3</v>
      </c>
      <c r="H26" s="171" t="s">
        <v>64</v>
      </c>
      <c r="I26" s="159" t="s">
        <v>3</v>
      </c>
      <c r="J26" s="168">
        <v>1.3</v>
      </c>
    </row>
    <row r="27" spans="1:10" ht="15.75" customHeight="1">
      <c r="A27" s="75"/>
      <c r="B27" s="170" t="s">
        <v>51</v>
      </c>
      <c r="C27" s="159" t="s">
        <v>3</v>
      </c>
      <c r="D27" s="172">
        <v>144.5</v>
      </c>
      <c r="E27" s="170" t="s">
        <v>31</v>
      </c>
      <c r="F27" s="159" t="s">
        <v>3</v>
      </c>
      <c r="G27" s="38">
        <v>38.549999999999997</v>
      </c>
      <c r="H27" s="171" t="s">
        <v>65</v>
      </c>
      <c r="I27" s="159" t="s">
        <v>3</v>
      </c>
      <c r="J27" s="168">
        <v>0.5</v>
      </c>
    </row>
    <row r="28" spans="1:10" ht="15.75" customHeight="1">
      <c r="A28" s="75"/>
      <c r="B28" s="170" t="s">
        <v>28</v>
      </c>
      <c r="C28" s="159" t="s">
        <v>3</v>
      </c>
      <c r="D28" s="174">
        <v>11.65</v>
      </c>
      <c r="E28" s="170" t="s">
        <v>34</v>
      </c>
      <c r="F28" s="159" t="s">
        <v>3</v>
      </c>
      <c r="G28" s="37">
        <v>69</v>
      </c>
      <c r="H28" s="171" t="s">
        <v>32</v>
      </c>
      <c r="I28" s="159" t="s">
        <v>3</v>
      </c>
      <c r="J28" s="168">
        <v>3.2250000000000001</v>
      </c>
    </row>
    <row r="29" spans="1:10" ht="15.75" customHeight="1">
      <c r="A29" s="75"/>
      <c r="B29" s="170" t="s">
        <v>0</v>
      </c>
      <c r="C29" s="159" t="s">
        <v>3</v>
      </c>
      <c r="D29" s="172">
        <v>60</v>
      </c>
      <c r="E29" s="170" t="s">
        <v>37</v>
      </c>
      <c r="F29" s="159" t="s">
        <v>3</v>
      </c>
      <c r="G29" s="37">
        <v>52.5</v>
      </c>
      <c r="H29" s="171" t="s">
        <v>66</v>
      </c>
      <c r="I29" s="159" t="s">
        <v>3</v>
      </c>
      <c r="J29" s="37">
        <v>111</v>
      </c>
    </row>
    <row r="30" spans="1:10" ht="15.75" customHeight="1">
      <c r="A30" s="75"/>
      <c r="B30" s="170" t="s">
        <v>33</v>
      </c>
      <c r="C30" s="159" t="s">
        <v>3</v>
      </c>
      <c r="D30" s="36">
        <v>5.6749999999999998</v>
      </c>
      <c r="E30" s="170" t="s">
        <v>40</v>
      </c>
      <c r="F30" s="159" t="s">
        <v>3</v>
      </c>
      <c r="G30" s="38">
        <v>10.7</v>
      </c>
      <c r="H30" s="171" t="s">
        <v>35</v>
      </c>
      <c r="I30" s="159" t="s">
        <v>3</v>
      </c>
      <c r="J30" s="168">
        <v>5.4749999999999996</v>
      </c>
    </row>
    <row r="31" spans="1:10" ht="15.75" customHeight="1">
      <c r="A31" s="75"/>
      <c r="B31" s="170" t="s">
        <v>36</v>
      </c>
      <c r="C31" s="159" t="s">
        <v>3</v>
      </c>
      <c r="D31" s="36">
        <v>3.36</v>
      </c>
      <c r="E31" s="170" t="s">
        <v>43</v>
      </c>
      <c r="F31" s="159" t="s">
        <v>3</v>
      </c>
      <c r="G31" s="37">
        <v>180.5</v>
      </c>
      <c r="H31" s="171" t="s">
        <v>38</v>
      </c>
      <c r="I31" s="159" t="s">
        <v>3</v>
      </c>
      <c r="J31" s="38">
        <v>31.7</v>
      </c>
    </row>
    <row r="32" spans="1:10" ht="15.75" customHeight="1">
      <c r="A32" s="75"/>
      <c r="B32" s="170" t="s">
        <v>39</v>
      </c>
      <c r="C32" s="159" t="s">
        <v>3</v>
      </c>
      <c r="D32" s="36">
        <v>1.335</v>
      </c>
      <c r="E32" s="170" t="s">
        <v>59</v>
      </c>
      <c r="F32" s="159" t="s">
        <v>3</v>
      </c>
      <c r="G32" s="38" t="s">
        <v>108</v>
      </c>
      <c r="H32" s="171" t="s">
        <v>41</v>
      </c>
      <c r="I32" s="159" t="s">
        <v>3</v>
      </c>
      <c r="J32" s="168">
        <v>3.2349999999999999</v>
      </c>
    </row>
    <row r="33" spans="1:10" ht="15.75" customHeight="1">
      <c r="A33" s="75"/>
      <c r="B33" s="170" t="s">
        <v>42</v>
      </c>
      <c r="C33" s="159" t="s">
        <v>3</v>
      </c>
      <c r="D33" s="174">
        <v>20.55</v>
      </c>
      <c r="E33" s="170" t="s">
        <v>6</v>
      </c>
      <c r="F33" s="159" t="s">
        <v>3</v>
      </c>
      <c r="G33" s="37">
        <v>17350</v>
      </c>
      <c r="H33" s="171" t="s">
        <v>44</v>
      </c>
      <c r="I33" s="159" t="s">
        <v>3</v>
      </c>
      <c r="J33" s="37">
        <v>117.5</v>
      </c>
    </row>
    <row r="34" spans="1:10" ht="15.75" customHeight="1">
      <c r="A34" s="75"/>
      <c r="B34" s="170" t="s">
        <v>5</v>
      </c>
      <c r="C34" s="159" t="s">
        <v>3</v>
      </c>
      <c r="D34" s="36">
        <v>6.1550000000000002</v>
      </c>
      <c r="E34" s="170" t="s">
        <v>9</v>
      </c>
      <c r="F34" s="159" t="s">
        <v>3</v>
      </c>
      <c r="G34" s="38">
        <v>15.2</v>
      </c>
      <c r="H34" s="171" t="s">
        <v>45</v>
      </c>
      <c r="I34" s="159" t="s">
        <v>3</v>
      </c>
      <c r="J34" s="37">
        <v>218.5</v>
      </c>
    </row>
    <row r="35" spans="1:10" ht="15.75" customHeight="1">
      <c r="A35" s="75"/>
      <c r="B35" s="170" t="s">
        <v>82</v>
      </c>
      <c r="C35" s="159" t="s">
        <v>3</v>
      </c>
      <c r="D35" s="36">
        <v>1.825</v>
      </c>
      <c r="E35" s="170" t="s">
        <v>12</v>
      </c>
      <c r="F35" s="159" t="s">
        <v>3</v>
      </c>
      <c r="G35" s="168">
        <v>7.3449999999999998</v>
      </c>
      <c r="H35" s="7" t="s">
        <v>661</v>
      </c>
      <c r="I35" s="159" t="s">
        <v>661</v>
      </c>
      <c r="J35" s="37" t="s">
        <v>661</v>
      </c>
    </row>
    <row r="36" spans="1:10" ht="15.75" customHeight="1">
      <c r="A36" s="75"/>
      <c r="B36" s="164" t="s">
        <v>183</v>
      </c>
      <c r="C36" s="163"/>
      <c r="D36" s="165"/>
      <c r="E36" s="163"/>
      <c r="F36" s="163"/>
      <c r="G36" s="166"/>
      <c r="H36" s="163"/>
      <c r="I36" s="163"/>
      <c r="J36" s="167"/>
    </row>
    <row r="37" spans="1:10" ht="15.75" customHeight="1">
      <c r="A37" s="75"/>
      <c r="B37" s="170" t="s">
        <v>19</v>
      </c>
      <c r="C37" s="159" t="s">
        <v>3</v>
      </c>
      <c r="D37" s="173">
        <v>8.1433333333333302E-2</v>
      </c>
      <c r="E37" s="170" t="s">
        <v>53</v>
      </c>
      <c r="F37" s="159" t="s">
        <v>3</v>
      </c>
      <c r="G37" s="38" t="s">
        <v>105</v>
      </c>
      <c r="H37" s="171" t="s">
        <v>65</v>
      </c>
      <c r="I37" s="159" t="s">
        <v>3</v>
      </c>
      <c r="J37" s="168">
        <v>0.226744125784786</v>
      </c>
    </row>
    <row r="38" spans="1:10" ht="15.75" customHeight="1">
      <c r="A38" s="75"/>
      <c r="B38" s="170" t="s">
        <v>82</v>
      </c>
      <c r="C38" s="159" t="s">
        <v>3</v>
      </c>
      <c r="D38" s="36">
        <v>0.20904761904761901</v>
      </c>
      <c r="E38" s="170" t="s">
        <v>27</v>
      </c>
      <c r="F38" s="159" t="s">
        <v>3</v>
      </c>
      <c r="G38" s="169">
        <v>8.2638888888888901E-2</v>
      </c>
      <c r="H38" s="171" t="s">
        <v>35</v>
      </c>
      <c r="I38" s="159" t="s">
        <v>3</v>
      </c>
      <c r="J38" s="168">
        <v>4.0154177742396397</v>
      </c>
    </row>
    <row r="39" spans="1:10" ht="15.75" customHeight="1">
      <c r="A39" s="75"/>
      <c r="B39" s="164" t="s">
        <v>207</v>
      </c>
      <c r="C39" s="163"/>
      <c r="D39" s="165"/>
      <c r="E39" s="163"/>
      <c r="F39" s="163"/>
      <c r="G39" s="166"/>
      <c r="H39" s="163"/>
      <c r="I39" s="163"/>
      <c r="J39" s="167"/>
    </row>
    <row r="40" spans="1:10" ht="15.75" customHeight="1">
      <c r="A40" s="75"/>
      <c r="B40" s="170" t="s">
        <v>49</v>
      </c>
      <c r="C40" s="159" t="s">
        <v>3</v>
      </c>
      <c r="D40" s="36">
        <v>8.01343786806199</v>
      </c>
      <c r="E40" s="170" t="s">
        <v>11</v>
      </c>
      <c r="F40" s="159" t="s">
        <v>3</v>
      </c>
      <c r="G40" s="168">
        <v>0.32842294116355802</v>
      </c>
      <c r="H40" s="171" t="s">
        <v>12</v>
      </c>
      <c r="I40" s="159" t="s">
        <v>3</v>
      </c>
      <c r="J40" s="168">
        <v>4.0176520879944801</v>
      </c>
    </row>
    <row r="41" spans="1:10" ht="15.75" customHeight="1">
      <c r="A41" s="75"/>
      <c r="B41" s="170" t="s">
        <v>33</v>
      </c>
      <c r="C41" s="159" t="s">
        <v>3</v>
      </c>
      <c r="D41" s="36">
        <v>2.0002063587070098</v>
      </c>
      <c r="E41" s="170" t="s">
        <v>23</v>
      </c>
      <c r="F41" s="159" t="s">
        <v>3</v>
      </c>
      <c r="G41" s="168">
        <v>0.101322268099772</v>
      </c>
      <c r="H41" s="171" t="s">
        <v>24</v>
      </c>
      <c r="I41" s="159" t="s">
        <v>3</v>
      </c>
      <c r="J41" s="168">
        <v>0.39735462937322402</v>
      </c>
    </row>
    <row r="42" spans="1:10" ht="15.75" customHeight="1">
      <c r="A42" s="75"/>
      <c r="B42" s="170" t="s">
        <v>36</v>
      </c>
      <c r="C42" s="159" t="s">
        <v>3</v>
      </c>
      <c r="D42" s="36">
        <v>0.88602978663471998</v>
      </c>
      <c r="E42" s="170" t="s">
        <v>29</v>
      </c>
      <c r="F42" s="159" t="s">
        <v>3</v>
      </c>
      <c r="G42" s="168">
        <v>0.64327157152094505</v>
      </c>
      <c r="H42" s="171" t="s">
        <v>65</v>
      </c>
      <c r="I42" s="159" t="s">
        <v>3</v>
      </c>
      <c r="J42" s="168">
        <v>0.110448577032323</v>
      </c>
    </row>
    <row r="43" spans="1:10" ht="15.75" customHeight="1">
      <c r="A43" s="75"/>
      <c r="B43" s="170" t="s">
        <v>39</v>
      </c>
      <c r="C43" s="159" t="s">
        <v>3</v>
      </c>
      <c r="D43" s="36">
        <v>0.61191958041160699</v>
      </c>
      <c r="E43" s="170" t="s">
        <v>31</v>
      </c>
      <c r="F43" s="159" t="s">
        <v>3</v>
      </c>
      <c r="G43" s="38">
        <v>21.851336465706598</v>
      </c>
      <c r="H43" s="171" t="s">
        <v>41</v>
      </c>
      <c r="I43" s="159" t="s">
        <v>3</v>
      </c>
      <c r="J43" s="168">
        <v>0.71634657318352501</v>
      </c>
    </row>
    <row r="44" spans="1:10" ht="15.75" customHeight="1">
      <c r="A44" s="75"/>
      <c r="B44" s="192" t="s">
        <v>5</v>
      </c>
      <c r="C44" s="193" t="s">
        <v>3</v>
      </c>
      <c r="D44" s="194">
        <v>3.0963941488929199</v>
      </c>
      <c r="E44" s="192" t="s">
        <v>40</v>
      </c>
      <c r="F44" s="193" t="s">
        <v>3</v>
      </c>
      <c r="G44" s="195">
        <v>5.8371881566984296</v>
      </c>
      <c r="H44" s="196" t="s">
        <v>661</v>
      </c>
      <c r="I44" s="193" t="s">
        <v>661</v>
      </c>
      <c r="J44" s="197" t="s">
        <v>661</v>
      </c>
    </row>
    <row r="45" spans="1:10" ht="15.75" customHeight="1">
      <c r="B45" s="32" t="s">
        <v>667</v>
      </c>
    </row>
  </sheetData>
  <conditionalFormatting sqref="B3:J44">
    <cfRule type="expression" dxfId="41" priority="1">
      <formula>IF(IndVal_IsBlnkRow*IndVal_IsBlnkRowNext=1,TRUE,FALSE)</formula>
    </cfRule>
  </conditionalFormatting>
  <conditionalFormatting sqref="C3:C44 F3:F44 I3:I44">
    <cfRule type="expression" dxfId="40" priority="2">
      <formula>IndVal_LimitValDiffUOM</formula>
    </cfRule>
  </conditionalFormatting>
  <hyperlinks>
    <hyperlink ref="B4" location="'PF ICP'!$A$1" display="'PF ICP'!$A$1" xr:uid="{13BF522D-FCAD-4C0C-80A1-3AFC1ED2BFA3}"/>
    <hyperlink ref="E4" location="'PF ICP'!$A$114" display="'PF ICP'!$A$114" xr:uid="{32222DDC-9ABF-4D6C-887E-343EDA65B53F}"/>
    <hyperlink ref="H4" location="'PF ICP'!$A$204" display="'PF ICP'!$A$204" xr:uid="{04C7FF65-E73C-4ADA-B4C2-F5E998A28D24}"/>
    <hyperlink ref="B5" location="'PF ICP'!$A$42" display="'PF ICP'!$A$42" xr:uid="{4463864F-1F6B-47A0-BDFF-173F211E8499}"/>
    <hyperlink ref="E5" location="'PF ICP'!$A$132" display="'PF ICP'!$A$132" xr:uid="{F74867E7-65A3-47C7-96A1-984522501F13}"/>
    <hyperlink ref="H5" location="'PF ICP'!$A$240" display="'PF ICP'!$A$240" xr:uid="{EA90A956-C203-43F8-847E-7B07048B966B}"/>
    <hyperlink ref="B6" location="'PF ICP'!$A$60" display="'PF ICP'!$A$60" xr:uid="{99EEE5CB-6B02-4D40-B64B-A9E9278BDEEA}"/>
    <hyperlink ref="E6" location="'PF ICP'!$A$150" display="'PF ICP'!$A$150" xr:uid="{26BCC5FF-0E1C-4BD2-AE1B-937846F94002}"/>
    <hyperlink ref="H6" location="'PF ICP'!$A$258" display="'PF ICP'!$A$258" xr:uid="{C2F2DCAF-AF59-4C66-89D9-6FE984E3281D}"/>
    <hyperlink ref="B7" location="'PF ICP'!$A$78" display="'PF ICP'!$A$78" xr:uid="{EBAD354A-5B68-47CC-8D94-F3024F18ACA8}"/>
    <hyperlink ref="E7" location="'PF ICP'!$A$168" display="'PF ICP'!$A$168" xr:uid="{699472EC-FA22-48BF-BF17-2844C51E8473}"/>
    <hyperlink ref="H7" location="'PF ICP'!$A$276" display="'PF ICP'!$A$276" xr:uid="{5F4B51C0-CEA3-467C-9766-89CBD9BD9D2C}"/>
    <hyperlink ref="B8" location="'PF ICP'!$A$96" display="'PF ICP'!$A$96" xr:uid="{B0BB6CB4-F8BB-41A0-9252-435B28478CFC}"/>
    <hyperlink ref="E8" location="'PF ICP'!$A$186" display="'PF ICP'!$A$186" xr:uid="{04EAC6D1-BAF2-4238-A52E-D2E6C34596F3}"/>
    <hyperlink ref="H8" location="'PF ICP'!$A$294" display="'PF ICP'!$A$294" xr:uid="{CF1410A7-FA95-4420-9F4B-3E2B33BBB27F}"/>
    <hyperlink ref="B10" location="'Fusion XRF'!$A$1" display="'Fusion XRF'!$A$1" xr:uid="{C6D09F51-D6FA-427E-89EE-DEDFFD8342DA}"/>
    <hyperlink ref="E10" location="'Fusion XRF'!$A$80" display="'Fusion XRF'!$A$80" xr:uid="{8626F664-B3BE-437D-BCEE-21685B0EDF56}"/>
    <hyperlink ref="H10" location="'Fusion XRF'!$A$154" display="'Fusion XRF'!$A$154" xr:uid="{71D1B8F8-435A-45A5-824B-BCBA4416DC4F}"/>
    <hyperlink ref="B11" location="'Fusion XRF'!$A$15" display="'Fusion XRF'!$A$15" xr:uid="{45CC332E-383A-425A-9F9B-F273ACA33C60}"/>
    <hyperlink ref="E11" location="'Fusion XRF'!$A$94" display="'Fusion XRF'!$A$94" xr:uid="{1BA0340D-88D7-4913-9AB5-DF65F9BD5E9B}"/>
    <hyperlink ref="H11" location="'Fusion XRF'!$A$168" display="'Fusion XRF'!$A$168" xr:uid="{B4AE97A9-53B5-4845-9F5B-CB1B3A602421}"/>
    <hyperlink ref="B12" location="'Fusion XRF'!$A$52" display="'Fusion XRF'!$A$52" xr:uid="{AF371047-9B67-4FB8-94B7-2397BACFEA48}"/>
    <hyperlink ref="E12" location="'Fusion XRF'!$A$108" display="'Fusion XRF'!$A$108" xr:uid="{80FF8171-0C60-4EB5-886F-9E22C91EEE63}"/>
    <hyperlink ref="B13" location="'Fusion XRF'!$A$66" display="'Fusion XRF'!$A$66" xr:uid="{BEC7762E-A3C2-467E-B980-7D9704C288C5}"/>
    <hyperlink ref="E13" location="'Fusion XRF'!$A$122" display="'Fusion XRF'!$A$122" xr:uid="{25F2AF8B-05A1-4C38-9EB0-0C0247647DE7}"/>
    <hyperlink ref="B15" location="'Thermograv'!$A$1" display="'Thermograv'!$A$1" xr:uid="{23B4C3B1-FF26-4C43-8D9C-5065EED6AE2A}"/>
    <hyperlink ref="B17" location="'IRC'!$A$1" display="'IRC'!$A$1" xr:uid="{0B3DE2F9-9DC2-4B0F-B1C6-1208304C4836}"/>
    <hyperlink ref="E17" location="'IRC'!$A$15" display="'IRC'!$A$15" xr:uid="{D2ABDD38-9718-4832-816C-6FF8338665B4}"/>
    <hyperlink ref="B19" location="'Laser Ablation'!$A$1" display="'Laser Ablation'!$A$1" xr:uid="{9D678193-9B0F-4651-B0AD-26DF98CCD78F}"/>
    <hyperlink ref="E19" location="'Laser Ablation'!$A$262" display="'Laser Ablation'!$A$262" xr:uid="{4F751546-BCE0-4852-A7D2-D6E76EE17154}"/>
    <hyperlink ref="H19" location="'Laser Ablation'!$A$500" display="'Laser Ablation'!$A$500" xr:uid="{FF5162AC-515B-4AEC-8488-2185CC23F9E1}"/>
    <hyperlink ref="B20" location="'Laser Ablation'!$A$15" display="'Laser Ablation'!$A$15" xr:uid="{04D931E4-3509-4316-8A35-BCEAFC1975CF}"/>
    <hyperlink ref="E20" location="'Laser Ablation'!$A$276" display="'Laser Ablation'!$A$276" xr:uid="{6574B826-6AB9-4F24-BA00-E9913F1B0E24}"/>
    <hyperlink ref="H20" location="'Laser Ablation'!$A$514" display="'Laser Ablation'!$A$514" xr:uid="{C72E8198-7497-4F47-93BB-2E98C900776A}"/>
    <hyperlink ref="B21" location="'Laser Ablation'!$A$52" display="'Laser Ablation'!$A$52" xr:uid="{BEABDFA7-65D8-487C-8709-B6EC47B8EEE6}"/>
    <hyperlink ref="E21" location="'Laser Ablation'!$A$290" display="'Laser Ablation'!$A$290" xr:uid="{B61F2917-C6DC-4C73-BF01-8D46C77A7A00}"/>
    <hyperlink ref="H21" location="'Laser Ablation'!$A$528" display="'Laser Ablation'!$A$528" xr:uid="{2F324126-6B84-433E-AC09-3F90771E048E}"/>
    <hyperlink ref="B22" location="'Laser Ablation'!$A$66" display="'Laser Ablation'!$A$66" xr:uid="{1DF4116F-3D86-4E53-B2A9-C7FE9B15F469}"/>
    <hyperlink ref="E22" location="'Laser Ablation'!$A$304" display="'Laser Ablation'!$A$304" xr:uid="{E2791500-B6AC-4ABA-80FA-294EC4C1042E}"/>
    <hyperlink ref="H22" location="'Laser Ablation'!$A$542" display="'Laser Ablation'!$A$542" xr:uid="{C123ED6E-357F-46B4-955F-DFF5C9792216}"/>
    <hyperlink ref="B23" location="'Laser Ablation'!$A$80" display="'Laser Ablation'!$A$80" xr:uid="{80A50E00-DA5E-4327-B233-CE18D9A64C14}"/>
    <hyperlink ref="E23" location="'Laser Ablation'!$A$318" display="'Laser Ablation'!$A$318" xr:uid="{5957486B-A70B-40C9-947C-11161DAAB8A2}"/>
    <hyperlink ref="H23" location="'Laser Ablation'!$A$556" display="'Laser Ablation'!$A$556" xr:uid="{DAF34F2F-77D2-4E32-8D49-8DB783A95361}"/>
    <hyperlink ref="B24" location="'Laser Ablation'!$A$94" display="'Laser Ablation'!$A$94" xr:uid="{15C4DDF7-0DE1-4D38-89A3-E791B98ACC40}"/>
    <hyperlink ref="E24" location="'Laser Ablation'!$A$332" display="'Laser Ablation'!$A$332" xr:uid="{BAE9A637-2689-4E3C-8D48-59AA6F6248E8}"/>
    <hyperlink ref="H24" location="'Laser Ablation'!$A$570" display="'Laser Ablation'!$A$570" xr:uid="{23EEEF90-E663-49A5-B458-0858D0EA163A}"/>
    <hyperlink ref="B25" location="'Laser Ablation'!$A$108" display="'Laser Ablation'!$A$108" xr:uid="{3B9107E9-E21D-488E-81B4-498137A70B60}"/>
    <hyperlink ref="E25" location="'Laser Ablation'!$A$346" display="'Laser Ablation'!$A$346" xr:uid="{7F5608A2-8AD2-4A67-A0F7-58F1D01C2A1D}"/>
    <hyperlink ref="H25" location="'Laser Ablation'!$A$584" display="'Laser Ablation'!$A$584" xr:uid="{CE848E87-D3A3-4257-A507-3750E0161D33}"/>
    <hyperlink ref="B26" location="'Laser Ablation'!$A$122" display="'Laser Ablation'!$A$122" xr:uid="{4C37C561-5ED1-4C23-91AF-AC55245D6C01}"/>
    <hyperlink ref="E26" location="'Laser Ablation'!$A$360" display="'Laser Ablation'!$A$360" xr:uid="{2A775A46-A2D8-4578-B6C5-EA15EB4725D9}"/>
    <hyperlink ref="H26" location="'Laser Ablation'!$A$598" display="'Laser Ablation'!$A$598" xr:uid="{17FC5D60-E746-41D3-9E4F-C04BAA6091F0}"/>
    <hyperlink ref="B27" location="'Laser Ablation'!$A$136" display="'Laser Ablation'!$A$136" xr:uid="{C3A7DE79-D969-43ED-8610-7BB2CBE379C1}"/>
    <hyperlink ref="E27" location="'Laser Ablation'!$A$374" display="'Laser Ablation'!$A$374" xr:uid="{B0441A60-90C5-4284-B054-CBBC3990CF31}"/>
    <hyperlink ref="H27" location="'Laser Ablation'!$A$612" display="'Laser Ablation'!$A$612" xr:uid="{B1C89D8B-1709-451E-88D8-7ADD0F267052}"/>
    <hyperlink ref="B28" location="'Laser Ablation'!$A$150" display="'Laser Ablation'!$A$150" xr:uid="{D5D3E02F-52EE-4978-B25A-EA09C3809FF4}"/>
    <hyperlink ref="E28" location="'Laser Ablation'!$A$388" display="'Laser Ablation'!$A$388" xr:uid="{2AB086E0-4D2B-4D22-AB6A-26E558483E59}"/>
    <hyperlink ref="H28" location="'Laser Ablation'!$A$626" display="'Laser Ablation'!$A$626" xr:uid="{681BC32A-D0BD-487D-8D45-58484F45F8BE}"/>
    <hyperlink ref="B29" location="'Laser Ablation'!$A$164" display="'Laser Ablation'!$A$164" xr:uid="{58725987-2CFC-45BB-BC06-C1F81050D5C6}"/>
    <hyperlink ref="E29" location="'Laser Ablation'!$A$402" display="'Laser Ablation'!$A$402" xr:uid="{C3B27DFC-1B8F-4EA7-BC1C-819F85958A38}"/>
    <hyperlink ref="H29" location="'Laser Ablation'!$A$640" display="'Laser Ablation'!$A$640" xr:uid="{6A6C81DF-5B5D-4666-A29F-1892F192C785}"/>
    <hyperlink ref="B30" location="'Laser Ablation'!$A$178" display="'Laser Ablation'!$A$178" xr:uid="{892BE5C0-0CC1-4C27-B029-EB55E155FEE2}"/>
    <hyperlink ref="E30" location="'Laser Ablation'!$A$416" display="'Laser Ablation'!$A$416" xr:uid="{360C9866-5403-4B66-AEB6-F958D6EEC682}"/>
    <hyperlink ref="H30" location="'Laser Ablation'!$A$654" display="'Laser Ablation'!$A$654" xr:uid="{6C671E1A-143C-46AC-A87E-31F064C2FDBB}"/>
    <hyperlink ref="B31" location="'Laser Ablation'!$A$192" display="'Laser Ablation'!$A$192" xr:uid="{F8A7135A-0398-4DAB-8BE4-87D2CF56B333}"/>
    <hyperlink ref="E31" location="'Laser Ablation'!$A$430" display="'Laser Ablation'!$A$430" xr:uid="{E045B4FD-72DF-40C9-AC60-60CB36140016}"/>
    <hyperlink ref="H31" location="'Laser Ablation'!$A$668" display="'Laser Ablation'!$A$668" xr:uid="{FB0FF730-B18B-4CA6-B53C-C46ECC72BDE5}"/>
    <hyperlink ref="B32" location="'Laser Ablation'!$A$206" display="'Laser Ablation'!$A$206" xr:uid="{9496725B-C6DA-4945-A80B-82F551B165D7}"/>
    <hyperlink ref="E32" location="'Laser Ablation'!$A$444" display="'Laser Ablation'!$A$444" xr:uid="{8C1EB684-5D14-4A14-99BC-B94B4FFE855A}"/>
    <hyperlink ref="H32" location="'Laser Ablation'!$A$682" display="'Laser Ablation'!$A$682" xr:uid="{030BC0F3-8865-4A87-97B2-493B4C334228}"/>
    <hyperlink ref="B33" location="'Laser Ablation'!$A$220" display="'Laser Ablation'!$A$220" xr:uid="{43207058-9B18-497D-96A8-CFF3D0C07931}"/>
    <hyperlink ref="E33" location="'Laser Ablation'!$A$458" display="'Laser Ablation'!$A$458" xr:uid="{FE9BCF5B-0840-45DF-B5CD-58529DF92DC8}"/>
    <hyperlink ref="H33" location="'Laser Ablation'!$A$696" display="'Laser Ablation'!$A$696" xr:uid="{A904F800-8C36-43F7-8888-ABA880A24F5A}"/>
    <hyperlink ref="B34" location="'Laser Ablation'!$A$234" display="'Laser Ablation'!$A$234" xr:uid="{7F08F00E-ACCB-4479-A6ED-7AF09B003914}"/>
    <hyperlink ref="E34" location="'Laser Ablation'!$A$472" display="'Laser Ablation'!$A$472" xr:uid="{4C1DE1CF-7192-49F8-8630-8FD3FAAF183D}"/>
    <hyperlink ref="H34" location="'Laser Ablation'!$A$710" display="'Laser Ablation'!$A$710" xr:uid="{E3450E81-057B-49EE-A5AA-D90E2FFC1AF3}"/>
    <hyperlink ref="B35" location="'Laser Ablation'!$A$248" display="'Laser Ablation'!$A$248" xr:uid="{476DD22C-4EAE-4925-9132-D09D54D38249}"/>
    <hyperlink ref="E35" location="'Laser Ablation'!$A$486" display="'Laser Ablation'!$A$486" xr:uid="{9CFA1487-5995-4719-B7C0-408FDD562482}"/>
    <hyperlink ref="B37" location="'4-Acid'!$A$153" display="'4-Acid'!$A$153" xr:uid="{B520E9DE-5E88-40ED-ADEE-C0975332B45A}"/>
    <hyperlink ref="E37" location="'4-Acid'!$A$406" display="'4-Acid'!$A$406" xr:uid="{B59113D7-050D-4670-B700-608B019C01EB}"/>
    <hyperlink ref="H37" location="'4-Acid'!$A$986" display="'4-Acid'!$A$986" xr:uid="{C09C6E15-C525-4186-AC23-01731DE21E9F}"/>
    <hyperlink ref="B38" location="'4-Acid'!$A$370" display="'4-Acid'!$A$370" xr:uid="{583BBC77-DE78-4AFF-A8FB-44F6B32E3815}"/>
    <hyperlink ref="E38" location="'4-Acid'!$A$912" display="'4-Acid'!$A$912" xr:uid="{734D85D7-630B-4249-B870-0B2DD252B89D}"/>
    <hyperlink ref="H38" location="'4-Acid'!$A$1040" display="'4-Acid'!$A$1040" xr:uid="{90AF9D63-F2E0-4933-BE85-1884639039F9}"/>
    <hyperlink ref="B40" location="'Aqua Regia'!$A$79" display="'Aqua Regia'!$A$79" xr:uid="{9E4F508E-A437-447A-95ED-5D728411C47F}"/>
    <hyperlink ref="E40" location="'Aqua Regia'!$A$443" display="'Aqua Regia'!$A$443" xr:uid="{6960A9D5-1936-40AC-9A5C-0597DD4FD761}"/>
    <hyperlink ref="H40" location="'Aqua Regia'!$A$840" display="'Aqua Regia'!$A$840" xr:uid="{DA591FAB-1359-4501-9D3C-FA728D75C4C1}"/>
    <hyperlink ref="B41" location="'Aqua Regia'!$A$279" display="'Aqua Regia'!$A$279" xr:uid="{72EFA7F4-642B-4999-8A18-58CB85395930}"/>
    <hyperlink ref="E41" location="'Aqua Regia'!$A$533" display="'Aqua Regia'!$A$533" xr:uid="{581107A5-15C4-4BDF-AD37-657328676343}"/>
    <hyperlink ref="H41" location="'Aqua Regia'!$A$912" display="'Aqua Regia'!$A$912" xr:uid="{DB8C6678-DB61-4611-BE4B-02B5585EA454}"/>
    <hyperlink ref="B42" location="'Aqua Regia'!$A$297" display="'Aqua Regia'!$A$297" xr:uid="{09A82042-A286-4BAD-8AEF-0D1DC2DEBE53}"/>
    <hyperlink ref="E42" location="'Aqua Regia'!$A$623" display="'Aqua Regia'!$A$623" xr:uid="{6C0B1861-52A1-49B3-B883-7563C829D0CC}"/>
    <hyperlink ref="H42" location="'Aqua Regia'!$A$1002" display="'Aqua Regia'!$A$1002" xr:uid="{3FB9BB12-A441-43EF-8D85-7FC980DC7BFC}"/>
    <hyperlink ref="B43" location="'Aqua Regia'!$A$315" display="'Aqua Regia'!$A$315" xr:uid="{8F8892AC-B61A-4840-9711-FAA3EE0FD5ED}"/>
    <hyperlink ref="E43" location="'Aqua Regia'!$A$641" display="'Aqua Regia'!$A$641" xr:uid="{F5B30CC1-67AC-4A77-89B8-158A23FDDD21}"/>
    <hyperlink ref="H43" location="'Aqua Regia'!$A$1093" display="'Aqua Regia'!$A$1093" xr:uid="{5770F728-9BCD-48E4-B015-9C5AA3F6F2CC}"/>
    <hyperlink ref="B44" location="'Aqua Regia'!$A$370" display="'Aqua Regia'!$A$370" xr:uid="{27959976-69F7-437C-9835-BC17FFE01077}"/>
    <hyperlink ref="E44" location="'Aqua Regia'!$A$713" display="'Aqua Regia'!$A$713" xr:uid="{AEDDE179-2269-400D-87A5-C97AC42E619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3" t="s">
        <v>664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3" s="48" customFormat="1" ht="15" customHeight="1">
      <c r="A2" s="49"/>
      <c r="B2" s="265" t="s">
        <v>2</v>
      </c>
      <c r="C2" s="267" t="s">
        <v>70</v>
      </c>
      <c r="D2" s="269" t="s">
        <v>71</v>
      </c>
      <c r="E2" s="270"/>
      <c r="F2" s="270"/>
      <c r="G2" s="270"/>
      <c r="H2" s="271"/>
      <c r="I2" s="272" t="s">
        <v>72</v>
      </c>
      <c r="J2" s="273"/>
      <c r="K2" s="274"/>
      <c r="L2" s="275" t="s">
        <v>73</v>
      </c>
      <c r="M2" s="275"/>
    </row>
    <row r="3" spans="1:13" s="48" customFormat="1" ht="15" customHeight="1">
      <c r="A3" s="49"/>
      <c r="B3" s="266"/>
      <c r="C3" s="268"/>
      <c r="D3" s="181" t="s">
        <v>81</v>
      </c>
      <c r="E3" s="181" t="s">
        <v>74</v>
      </c>
      <c r="F3" s="181" t="s">
        <v>75</v>
      </c>
      <c r="G3" s="181" t="s">
        <v>76</v>
      </c>
      <c r="H3" s="181" t="s">
        <v>77</v>
      </c>
      <c r="I3" s="182" t="s">
        <v>78</v>
      </c>
      <c r="J3" s="181" t="s">
        <v>79</v>
      </c>
      <c r="K3" s="183" t="s">
        <v>80</v>
      </c>
      <c r="L3" s="181" t="s">
        <v>68</v>
      </c>
      <c r="M3" s="181" t="s">
        <v>69</v>
      </c>
    </row>
    <row r="4" spans="1:13" s="48" customFormat="1" ht="15" customHeight="1">
      <c r="A4" s="49"/>
      <c r="B4" s="184" t="s">
        <v>208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212</v>
      </c>
      <c r="C5" s="179">
        <v>4.2590339866428284</v>
      </c>
      <c r="D5" s="50">
        <v>0.16204554377200839</v>
      </c>
      <c r="E5" s="180">
        <v>3.9349428990988118</v>
      </c>
      <c r="F5" s="180">
        <v>4.583125074186845</v>
      </c>
      <c r="G5" s="180">
        <v>3.772897355326803</v>
      </c>
      <c r="H5" s="180">
        <v>4.7451706179588538</v>
      </c>
      <c r="I5" s="52">
        <v>3.804748782945034E-2</v>
      </c>
      <c r="J5" s="51">
        <v>7.6094975658900679E-2</v>
      </c>
      <c r="K5" s="53">
        <v>0.11414246348835103</v>
      </c>
      <c r="L5" s="180">
        <v>4.0460822873106874</v>
      </c>
      <c r="M5" s="180">
        <v>4.4719856859749694</v>
      </c>
    </row>
    <row r="6" spans="1:13" ht="15" customHeight="1">
      <c r="A6" s="49"/>
      <c r="B6" s="40" t="s">
        <v>209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212</v>
      </c>
      <c r="C7" s="179">
        <v>4.349444444444444</v>
      </c>
      <c r="D7" s="50">
        <v>0.15078119020709632</v>
      </c>
      <c r="E7" s="180">
        <v>4.0478820640302517</v>
      </c>
      <c r="F7" s="180">
        <v>4.6510068248586363</v>
      </c>
      <c r="G7" s="180">
        <v>3.8971008738231552</v>
      </c>
      <c r="H7" s="180">
        <v>4.8017880150657328</v>
      </c>
      <c r="I7" s="52">
        <v>3.4666770005463456E-2</v>
      </c>
      <c r="J7" s="51">
        <v>6.9333540010926911E-2</v>
      </c>
      <c r="K7" s="53">
        <v>0.10400031001639037</v>
      </c>
      <c r="L7" s="180">
        <v>4.1319722222222222</v>
      </c>
      <c r="M7" s="180">
        <v>4.5669166666666658</v>
      </c>
    </row>
    <row r="8" spans="1:13" ht="15" customHeight="1">
      <c r="A8" s="49"/>
      <c r="B8" s="40" t="s">
        <v>210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212</v>
      </c>
      <c r="C9" s="179">
        <v>4.4160555555555563</v>
      </c>
      <c r="D9" s="50">
        <v>0.1200462221882032</v>
      </c>
      <c r="E9" s="180">
        <v>4.1759631111791498</v>
      </c>
      <c r="F9" s="180">
        <v>4.6561479999319628</v>
      </c>
      <c r="G9" s="180">
        <v>4.0559168889909465</v>
      </c>
      <c r="H9" s="180">
        <v>4.7761942221201661</v>
      </c>
      <c r="I9" s="52">
        <v>2.7184038035296169E-2</v>
      </c>
      <c r="J9" s="51">
        <v>5.4368076070592339E-2</v>
      </c>
      <c r="K9" s="53">
        <v>8.1552114105888501E-2</v>
      </c>
      <c r="L9" s="180">
        <v>4.1952527777777782</v>
      </c>
      <c r="M9" s="180">
        <v>4.6368583333333344</v>
      </c>
    </row>
    <row r="10" spans="1:13" ht="15" customHeight="1">
      <c r="A10" s="49"/>
      <c r="B10" s="40" t="s">
        <v>211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212</v>
      </c>
      <c r="C11" s="179">
        <v>3.9522921568627454</v>
      </c>
      <c r="D11" s="50">
        <v>0.21323794810524499</v>
      </c>
      <c r="E11" s="180">
        <v>3.5258162606522552</v>
      </c>
      <c r="F11" s="180">
        <v>4.3787680530732356</v>
      </c>
      <c r="G11" s="180">
        <v>3.3125783125470103</v>
      </c>
      <c r="H11" s="180">
        <v>4.59200600117848</v>
      </c>
      <c r="I11" s="52">
        <v>5.3952982128352887E-2</v>
      </c>
      <c r="J11" s="51">
        <v>0.10790596425670577</v>
      </c>
      <c r="K11" s="53">
        <v>0.16185894638505866</v>
      </c>
      <c r="L11" s="180">
        <v>3.754677549019608</v>
      </c>
      <c r="M11" s="180">
        <v>4.1499067647058823</v>
      </c>
    </row>
    <row r="12" spans="1:13" ht="15" customHeight="1">
      <c r="A12" s="49"/>
      <c r="B12" s="40" t="s">
        <v>205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213</v>
      </c>
      <c r="C13" s="179">
        <v>1.5585907407407407</v>
      </c>
      <c r="D13" s="50">
        <v>6.2764502251170209E-2</v>
      </c>
      <c r="E13" s="180">
        <v>1.4330617362384004</v>
      </c>
      <c r="F13" s="180">
        <v>1.6841197452430812</v>
      </c>
      <c r="G13" s="180">
        <v>1.3702972339872301</v>
      </c>
      <c r="H13" s="180">
        <v>1.7468842474942514</v>
      </c>
      <c r="I13" s="52">
        <v>4.0270034083059264E-2</v>
      </c>
      <c r="J13" s="51">
        <v>8.0540068166118528E-2</v>
      </c>
      <c r="K13" s="53">
        <v>0.12081010224917779</v>
      </c>
      <c r="L13" s="180">
        <v>1.4806612037037037</v>
      </c>
      <c r="M13" s="180">
        <v>1.6365202777777776</v>
      </c>
    </row>
    <row r="14" spans="1:13" ht="15" customHeight="1">
      <c r="A14" s="49"/>
      <c r="B14" s="40" t="s">
        <v>135</v>
      </c>
      <c r="C14" s="177"/>
      <c r="D14" s="188"/>
      <c r="E14" s="190"/>
      <c r="F14" s="190"/>
      <c r="G14" s="190"/>
      <c r="H14" s="190"/>
      <c r="I14" s="189"/>
      <c r="J14" s="189"/>
      <c r="K14" s="189"/>
      <c r="L14" s="190"/>
      <c r="M14" s="191"/>
    </row>
    <row r="15" spans="1:13" s="48" customFormat="1" ht="15" customHeight="1">
      <c r="A15" s="49"/>
      <c r="B15" s="187" t="s">
        <v>213</v>
      </c>
      <c r="C15" s="179">
        <v>1.5875975547201335</v>
      </c>
      <c r="D15" s="50">
        <v>2.4840726524109225E-2</v>
      </c>
      <c r="E15" s="180">
        <v>1.5379161016719152</v>
      </c>
      <c r="F15" s="180">
        <v>1.6372790077683519</v>
      </c>
      <c r="G15" s="180">
        <v>1.5130753751478059</v>
      </c>
      <c r="H15" s="180">
        <v>1.6621197342924612</v>
      </c>
      <c r="I15" s="52">
        <v>1.564674022724117E-2</v>
      </c>
      <c r="J15" s="51">
        <v>3.1293480454482339E-2</v>
      </c>
      <c r="K15" s="53">
        <v>4.6940220681723509E-2</v>
      </c>
      <c r="L15" s="180">
        <v>1.5082176769841269</v>
      </c>
      <c r="M15" s="180">
        <v>1.6669774324561402</v>
      </c>
    </row>
    <row r="16" spans="1:13" ht="15" customHeight="1">
      <c r="A16" s="49"/>
      <c r="B16" s="40" t="s">
        <v>183</v>
      </c>
      <c r="C16" s="177"/>
      <c r="D16" s="188"/>
      <c r="E16" s="190"/>
      <c r="F16" s="190"/>
      <c r="G16" s="190"/>
      <c r="H16" s="190"/>
      <c r="I16" s="189"/>
      <c r="J16" s="189"/>
      <c r="K16" s="189"/>
      <c r="L16" s="190"/>
      <c r="M16" s="191"/>
    </row>
    <row r="17" spans="1:13" ht="15" customHeight="1">
      <c r="A17" s="49"/>
      <c r="B17" s="187" t="s">
        <v>214</v>
      </c>
      <c r="C17" s="241">
        <v>0.32523138259751605</v>
      </c>
      <c r="D17" s="50">
        <v>2.1858754286250347E-2</v>
      </c>
      <c r="E17" s="50">
        <v>0.28151387402501538</v>
      </c>
      <c r="F17" s="50">
        <v>0.36894889117001672</v>
      </c>
      <c r="G17" s="50">
        <v>0.25965511973876498</v>
      </c>
      <c r="H17" s="50">
        <v>0.39080764545626712</v>
      </c>
      <c r="I17" s="52">
        <v>6.7209855677738323E-2</v>
      </c>
      <c r="J17" s="51">
        <v>0.13441971135547665</v>
      </c>
      <c r="K17" s="53">
        <v>0.20162956703321497</v>
      </c>
      <c r="L17" s="50">
        <v>0.30896981346764024</v>
      </c>
      <c r="M17" s="50">
        <v>0.34149295172739186</v>
      </c>
    </row>
    <row r="18" spans="1:13" ht="15" customHeight="1">
      <c r="A18" s="49"/>
      <c r="B18" s="187" t="s">
        <v>137</v>
      </c>
      <c r="C18" s="179">
        <v>7.3944689641237495</v>
      </c>
      <c r="D18" s="50">
        <v>0.22474904186352132</v>
      </c>
      <c r="E18" s="180">
        <v>6.9449708803967072</v>
      </c>
      <c r="F18" s="180">
        <v>7.8439670478507919</v>
      </c>
      <c r="G18" s="180">
        <v>6.7202218385331856</v>
      </c>
      <c r="H18" s="180">
        <v>8.0687160897143144</v>
      </c>
      <c r="I18" s="52">
        <v>3.0394209909318924E-2</v>
      </c>
      <c r="J18" s="51">
        <v>6.0788419818637848E-2</v>
      </c>
      <c r="K18" s="53">
        <v>9.1182629727956765E-2</v>
      </c>
      <c r="L18" s="180">
        <v>7.0247455159175622</v>
      </c>
      <c r="M18" s="180">
        <v>7.7641924123299368</v>
      </c>
    </row>
    <row r="19" spans="1:13" ht="15" customHeight="1">
      <c r="A19" s="49"/>
      <c r="B19" s="187" t="s">
        <v>215</v>
      </c>
      <c r="C19" s="244">
        <v>400.66364352120218</v>
      </c>
      <c r="D19" s="245">
        <v>9.7485988490223612</v>
      </c>
      <c r="E19" s="245">
        <v>381.16644582315746</v>
      </c>
      <c r="F19" s="245">
        <v>420.16084121924689</v>
      </c>
      <c r="G19" s="245">
        <v>371.4178469741351</v>
      </c>
      <c r="H19" s="245">
        <v>429.90944006826925</v>
      </c>
      <c r="I19" s="52">
        <v>2.4331129132025897E-2</v>
      </c>
      <c r="J19" s="51">
        <v>4.8662258264051794E-2</v>
      </c>
      <c r="K19" s="53">
        <v>7.2993387396077691E-2</v>
      </c>
      <c r="L19" s="245">
        <v>380.63046134514207</v>
      </c>
      <c r="M19" s="245">
        <v>420.69682569726228</v>
      </c>
    </row>
    <row r="20" spans="1:13" ht="15" customHeight="1">
      <c r="A20" s="49"/>
      <c r="B20" s="187" t="s">
        <v>138</v>
      </c>
      <c r="C20" s="244">
        <v>696.80179901829342</v>
      </c>
      <c r="D20" s="245">
        <v>30.601701598559082</v>
      </c>
      <c r="E20" s="245">
        <v>635.59839582117525</v>
      </c>
      <c r="F20" s="245">
        <v>758.0052022154116</v>
      </c>
      <c r="G20" s="245">
        <v>604.99669422261616</v>
      </c>
      <c r="H20" s="245">
        <v>788.60690381397069</v>
      </c>
      <c r="I20" s="52">
        <v>4.3917368815168174E-2</v>
      </c>
      <c r="J20" s="51">
        <v>8.7834737630336349E-2</v>
      </c>
      <c r="K20" s="53">
        <v>0.13175210644550453</v>
      </c>
      <c r="L20" s="245">
        <v>661.96170906737871</v>
      </c>
      <c r="M20" s="245">
        <v>731.64188896920814</v>
      </c>
    </row>
    <row r="21" spans="1:13" ht="15" customHeight="1">
      <c r="A21" s="49"/>
      <c r="B21" s="187" t="s">
        <v>139</v>
      </c>
      <c r="C21" s="179">
        <v>2.4965555461512472</v>
      </c>
      <c r="D21" s="50">
        <v>8.7995023610920112E-2</v>
      </c>
      <c r="E21" s="180">
        <v>2.3205654989294069</v>
      </c>
      <c r="F21" s="180">
        <v>2.6725455933730875</v>
      </c>
      <c r="G21" s="180">
        <v>2.2325704753184867</v>
      </c>
      <c r="H21" s="180">
        <v>2.7605406169840077</v>
      </c>
      <c r="I21" s="52">
        <v>3.5246571519938923E-2</v>
      </c>
      <c r="J21" s="51">
        <v>7.0493143039877845E-2</v>
      </c>
      <c r="K21" s="53">
        <v>0.10573971455981676</v>
      </c>
      <c r="L21" s="180">
        <v>2.3717277688436846</v>
      </c>
      <c r="M21" s="180">
        <v>2.6213833234588098</v>
      </c>
    </row>
    <row r="22" spans="1:13" ht="15" customHeight="1">
      <c r="A22" s="49"/>
      <c r="B22" s="187" t="s">
        <v>216</v>
      </c>
      <c r="C22" s="179">
        <v>0.74970086061696939</v>
      </c>
      <c r="D22" s="50">
        <v>7.2908445296721164E-2</v>
      </c>
      <c r="E22" s="180">
        <v>0.60388397002352701</v>
      </c>
      <c r="F22" s="180">
        <v>0.89551775121041177</v>
      </c>
      <c r="G22" s="180">
        <v>0.53097552472680587</v>
      </c>
      <c r="H22" s="180">
        <v>0.96842619650713291</v>
      </c>
      <c r="I22" s="52">
        <v>9.7250048821767202E-2</v>
      </c>
      <c r="J22" s="51">
        <v>0.1945000976435344</v>
      </c>
      <c r="K22" s="53">
        <v>0.29175014646530162</v>
      </c>
      <c r="L22" s="180">
        <v>0.71221581758612096</v>
      </c>
      <c r="M22" s="180">
        <v>0.78718590364781782</v>
      </c>
    </row>
    <row r="23" spans="1:13" ht="15" customHeight="1">
      <c r="A23" s="49"/>
      <c r="B23" s="187" t="s">
        <v>140</v>
      </c>
      <c r="C23" s="241">
        <v>0.38315531232585331</v>
      </c>
      <c r="D23" s="50">
        <v>6.0166298902297457E-3</v>
      </c>
      <c r="E23" s="50">
        <v>0.37112205254539382</v>
      </c>
      <c r="F23" s="50">
        <v>0.39518857210631281</v>
      </c>
      <c r="G23" s="50">
        <v>0.3651054226551641</v>
      </c>
      <c r="H23" s="50">
        <v>0.40120520199654253</v>
      </c>
      <c r="I23" s="52">
        <v>1.5702848679579107E-2</v>
      </c>
      <c r="J23" s="51">
        <v>3.1405697359158213E-2</v>
      </c>
      <c r="K23" s="53">
        <v>4.710854603873732E-2</v>
      </c>
      <c r="L23" s="50">
        <v>0.36399754670956064</v>
      </c>
      <c r="M23" s="50">
        <v>0.40231307794214599</v>
      </c>
    </row>
    <row r="24" spans="1:13" ht="15" customHeight="1">
      <c r="A24" s="49"/>
      <c r="B24" s="187" t="s">
        <v>141</v>
      </c>
      <c r="C24" s="244">
        <v>80.888420531580522</v>
      </c>
      <c r="D24" s="246">
        <v>4.9596186471194539</v>
      </c>
      <c r="E24" s="245">
        <v>70.96918323734161</v>
      </c>
      <c r="F24" s="245">
        <v>90.807657825819433</v>
      </c>
      <c r="G24" s="245">
        <v>66.009564590222155</v>
      </c>
      <c r="H24" s="245">
        <v>95.767276472938889</v>
      </c>
      <c r="I24" s="52">
        <v>6.1314321809301686E-2</v>
      </c>
      <c r="J24" s="51">
        <v>0.12262864361860337</v>
      </c>
      <c r="K24" s="53">
        <v>0.18394296542790506</v>
      </c>
      <c r="L24" s="245">
        <v>76.843999505001491</v>
      </c>
      <c r="M24" s="245">
        <v>84.932841558159552</v>
      </c>
    </row>
    <row r="25" spans="1:13" ht="15" customHeight="1">
      <c r="A25" s="49"/>
      <c r="B25" s="187" t="s">
        <v>165</v>
      </c>
      <c r="C25" s="250">
        <v>15.943485977091862</v>
      </c>
      <c r="D25" s="180">
        <v>0.63502148753344645</v>
      </c>
      <c r="E25" s="246">
        <v>14.673443002024969</v>
      </c>
      <c r="F25" s="246">
        <v>17.213528952158754</v>
      </c>
      <c r="G25" s="246">
        <v>14.038421514491523</v>
      </c>
      <c r="H25" s="246">
        <v>17.8485504396922</v>
      </c>
      <c r="I25" s="52">
        <v>3.9829525892007979E-2</v>
      </c>
      <c r="J25" s="51">
        <v>7.9659051784015958E-2</v>
      </c>
      <c r="K25" s="53">
        <v>0.11948857767602394</v>
      </c>
      <c r="L25" s="246">
        <v>15.14631167823727</v>
      </c>
      <c r="M25" s="246">
        <v>16.740660275946457</v>
      </c>
    </row>
    <row r="26" spans="1:13" ht="15" customHeight="1">
      <c r="A26" s="49"/>
      <c r="B26" s="187" t="s">
        <v>142</v>
      </c>
      <c r="C26" s="244">
        <v>134.128013413079</v>
      </c>
      <c r="D26" s="245">
        <v>3.2214391635939301</v>
      </c>
      <c r="E26" s="245">
        <v>127.68513508589115</v>
      </c>
      <c r="F26" s="245">
        <v>140.57089174026686</v>
      </c>
      <c r="G26" s="245">
        <v>124.46369592229721</v>
      </c>
      <c r="H26" s="245">
        <v>143.7923309038608</v>
      </c>
      <c r="I26" s="52">
        <v>2.4017646139831691E-2</v>
      </c>
      <c r="J26" s="51">
        <v>4.8035292279663383E-2</v>
      </c>
      <c r="K26" s="53">
        <v>7.2052938419495074E-2</v>
      </c>
      <c r="L26" s="245">
        <v>127.42161274242505</v>
      </c>
      <c r="M26" s="245">
        <v>140.83441408373295</v>
      </c>
    </row>
    <row r="27" spans="1:13" ht="15" customHeight="1">
      <c r="A27" s="49"/>
      <c r="B27" s="187" t="s">
        <v>166</v>
      </c>
      <c r="C27" s="250">
        <v>11.319742233322749</v>
      </c>
      <c r="D27" s="180">
        <v>0.32710395624376359</v>
      </c>
      <c r="E27" s="246">
        <v>10.665534320835222</v>
      </c>
      <c r="F27" s="246">
        <v>11.973950145810276</v>
      </c>
      <c r="G27" s="246">
        <v>10.338430364591458</v>
      </c>
      <c r="H27" s="246">
        <v>12.30105410205404</v>
      </c>
      <c r="I27" s="52">
        <v>2.8896767214437433E-2</v>
      </c>
      <c r="J27" s="51">
        <v>5.7793534428874867E-2</v>
      </c>
      <c r="K27" s="53">
        <v>8.6690301643312304E-2</v>
      </c>
      <c r="L27" s="246">
        <v>10.753755121656612</v>
      </c>
      <c r="M27" s="246">
        <v>11.885729344988887</v>
      </c>
    </row>
    <row r="28" spans="1:13" ht="15" customHeight="1">
      <c r="A28" s="49"/>
      <c r="B28" s="187" t="s">
        <v>217</v>
      </c>
      <c r="C28" s="244">
        <v>53.064770349126555</v>
      </c>
      <c r="D28" s="246">
        <v>1.9248520976171029</v>
      </c>
      <c r="E28" s="245">
        <v>49.215066153892352</v>
      </c>
      <c r="F28" s="245">
        <v>56.914474544360758</v>
      </c>
      <c r="G28" s="245">
        <v>47.290214056275246</v>
      </c>
      <c r="H28" s="245">
        <v>58.839326641977863</v>
      </c>
      <c r="I28" s="52">
        <v>3.6273634747743443E-2</v>
      </c>
      <c r="J28" s="51">
        <v>7.2547269495486885E-2</v>
      </c>
      <c r="K28" s="53">
        <v>0.10882090424323032</v>
      </c>
      <c r="L28" s="245">
        <v>50.411531831670224</v>
      </c>
      <c r="M28" s="245">
        <v>55.718008866582885</v>
      </c>
    </row>
    <row r="29" spans="1:13" ht="15" customHeight="1">
      <c r="A29" s="49"/>
      <c r="B29" s="187" t="s">
        <v>143</v>
      </c>
      <c r="C29" s="179">
        <v>3.2074236625638037</v>
      </c>
      <c r="D29" s="50">
        <v>0.23311920525664115</v>
      </c>
      <c r="E29" s="180">
        <v>2.7411852520505215</v>
      </c>
      <c r="F29" s="180">
        <v>3.6736620730770859</v>
      </c>
      <c r="G29" s="180">
        <v>2.5080660467938802</v>
      </c>
      <c r="H29" s="180">
        <v>3.9067812783337272</v>
      </c>
      <c r="I29" s="52">
        <v>7.2681139064211114E-2</v>
      </c>
      <c r="J29" s="51">
        <v>0.14536227812842223</v>
      </c>
      <c r="K29" s="53">
        <v>0.21804341719263334</v>
      </c>
      <c r="L29" s="180">
        <v>3.0470524794356137</v>
      </c>
      <c r="M29" s="180">
        <v>3.3677948456919937</v>
      </c>
    </row>
    <row r="30" spans="1:13" ht="15" customHeight="1">
      <c r="A30" s="49"/>
      <c r="B30" s="187" t="s">
        <v>218</v>
      </c>
      <c r="C30" s="179">
        <v>1.6114239670574739</v>
      </c>
      <c r="D30" s="180">
        <v>0.16834223199027523</v>
      </c>
      <c r="E30" s="180">
        <v>1.2747395030769235</v>
      </c>
      <c r="F30" s="180">
        <v>1.9481084310380243</v>
      </c>
      <c r="G30" s="180">
        <v>1.1063972710866481</v>
      </c>
      <c r="H30" s="180">
        <v>2.1164506630282998</v>
      </c>
      <c r="I30" s="52">
        <v>0.10446799565583913</v>
      </c>
      <c r="J30" s="51">
        <v>0.20893599131167825</v>
      </c>
      <c r="K30" s="53">
        <v>0.31340398696751737</v>
      </c>
      <c r="L30" s="180">
        <v>1.5308527687046003</v>
      </c>
      <c r="M30" s="180">
        <v>1.6919951654103476</v>
      </c>
    </row>
    <row r="31" spans="1:13" ht="15" customHeight="1">
      <c r="A31" s="49"/>
      <c r="B31" s="187" t="s">
        <v>144</v>
      </c>
      <c r="C31" s="179">
        <v>1.1795160676263807</v>
      </c>
      <c r="D31" s="50">
        <v>4.381072548455061E-2</v>
      </c>
      <c r="E31" s="180">
        <v>1.0918946166572796</v>
      </c>
      <c r="F31" s="180">
        <v>1.2671375185954818</v>
      </c>
      <c r="G31" s="180">
        <v>1.0480838911727288</v>
      </c>
      <c r="H31" s="180">
        <v>1.3109482440800326</v>
      </c>
      <c r="I31" s="52">
        <v>3.7142966244380099E-2</v>
      </c>
      <c r="J31" s="51">
        <v>7.4285932488760198E-2</v>
      </c>
      <c r="K31" s="53">
        <v>0.1114288987331403</v>
      </c>
      <c r="L31" s="180">
        <v>1.1205402642450617</v>
      </c>
      <c r="M31" s="180">
        <v>1.2384918710076998</v>
      </c>
    </row>
    <row r="32" spans="1:13" ht="15" customHeight="1">
      <c r="A32" s="49"/>
      <c r="B32" s="187" t="s">
        <v>145</v>
      </c>
      <c r="C32" s="179">
        <v>3.8491834433459222</v>
      </c>
      <c r="D32" s="50">
        <v>9.8671992104879938E-2</v>
      </c>
      <c r="E32" s="180">
        <v>3.6518394591361623</v>
      </c>
      <c r="F32" s="180">
        <v>4.0465274275556817</v>
      </c>
      <c r="G32" s="180">
        <v>3.5531674670312823</v>
      </c>
      <c r="H32" s="180">
        <v>4.1451994196605622</v>
      </c>
      <c r="I32" s="52">
        <v>2.5634525752586321E-2</v>
      </c>
      <c r="J32" s="51">
        <v>5.1269051505172643E-2</v>
      </c>
      <c r="K32" s="53">
        <v>7.6903577257758968E-2</v>
      </c>
      <c r="L32" s="180">
        <v>3.6567242711786259</v>
      </c>
      <c r="M32" s="180">
        <v>4.0416426155132186</v>
      </c>
    </row>
    <row r="33" spans="1:13" ht="15" customHeight="1">
      <c r="A33" s="49"/>
      <c r="B33" s="187" t="s">
        <v>146</v>
      </c>
      <c r="C33" s="250">
        <v>20.014188059603637</v>
      </c>
      <c r="D33" s="180">
        <v>0.95364278672296965</v>
      </c>
      <c r="E33" s="246">
        <v>18.106902486157697</v>
      </c>
      <c r="F33" s="246">
        <v>21.921473633049576</v>
      </c>
      <c r="G33" s="246">
        <v>17.153259699434727</v>
      </c>
      <c r="H33" s="246">
        <v>22.875116419772546</v>
      </c>
      <c r="I33" s="52">
        <v>4.7648337463551127E-2</v>
      </c>
      <c r="J33" s="51">
        <v>9.5296674927102254E-2</v>
      </c>
      <c r="K33" s="53">
        <v>0.14294501239065338</v>
      </c>
      <c r="L33" s="246">
        <v>19.013478656623455</v>
      </c>
      <c r="M33" s="246">
        <v>21.014897462583818</v>
      </c>
    </row>
    <row r="34" spans="1:13" ht="15" customHeight="1">
      <c r="A34" s="49"/>
      <c r="B34" s="187" t="s">
        <v>147</v>
      </c>
      <c r="C34" s="179">
        <v>4.556658429332658</v>
      </c>
      <c r="D34" s="50">
        <v>0.25344573830723627</v>
      </c>
      <c r="E34" s="180">
        <v>4.0497669527181852</v>
      </c>
      <c r="F34" s="180">
        <v>5.0635499059471307</v>
      </c>
      <c r="G34" s="180">
        <v>3.7963212144109493</v>
      </c>
      <c r="H34" s="180">
        <v>5.3169956442543667</v>
      </c>
      <c r="I34" s="52">
        <v>5.5620964844704079E-2</v>
      </c>
      <c r="J34" s="51">
        <v>0.11124192968940816</v>
      </c>
      <c r="K34" s="53">
        <v>0.16686289453411224</v>
      </c>
      <c r="L34" s="180">
        <v>4.3288255078660249</v>
      </c>
      <c r="M34" s="180">
        <v>4.784491350799291</v>
      </c>
    </row>
    <row r="35" spans="1:13" ht="15" customHeight="1">
      <c r="A35" s="49"/>
      <c r="B35" s="187" t="s">
        <v>148</v>
      </c>
      <c r="C35" s="179">
        <v>3.7856987055066145</v>
      </c>
      <c r="D35" s="50">
        <v>0.21834314888996809</v>
      </c>
      <c r="E35" s="180">
        <v>3.3490124077266783</v>
      </c>
      <c r="F35" s="180">
        <v>4.2223850032865506</v>
      </c>
      <c r="G35" s="180">
        <v>3.1306692588367104</v>
      </c>
      <c r="H35" s="180">
        <v>4.4407281521765185</v>
      </c>
      <c r="I35" s="52">
        <v>5.7675786129617171E-2</v>
      </c>
      <c r="J35" s="51">
        <v>0.11535157225923434</v>
      </c>
      <c r="K35" s="53">
        <v>0.17302735838885153</v>
      </c>
      <c r="L35" s="180">
        <v>3.5964137702312837</v>
      </c>
      <c r="M35" s="180">
        <v>3.9749836407819452</v>
      </c>
    </row>
    <row r="36" spans="1:13" ht="15" customHeight="1">
      <c r="A36" s="49"/>
      <c r="B36" s="187" t="s">
        <v>149</v>
      </c>
      <c r="C36" s="179">
        <v>0.58561730072509199</v>
      </c>
      <c r="D36" s="50">
        <v>5.2101120294235699E-2</v>
      </c>
      <c r="E36" s="180">
        <v>0.48141506013662061</v>
      </c>
      <c r="F36" s="180">
        <v>0.68981954131356338</v>
      </c>
      <c r="G36" s="180">
        <v>0.42931393984238486</v>
      </c>
      <c r="H36" s="180">
        <v>0.74192066160779913</v>
      </c>
      <c r="I36" s="52">
        <v>8.8967863875820979E-2</v>
      </c>
      <c r="J36" s="51">
        <v>0.17793572775164196</v>
      </c>
      <c r="K36" s="53">
        <v>0.26690359162746291</v>
      </c>
      <c r="L36" s="180">
        <v>0.55633643568883739</v>
      </c>
      <c r="M36" s="180">
        <v>0.61489816576134659</v>
      </c>
    </row>
    <row r="37" spans="1:13" ht="15" customHeight="1">
      <c r="A37" s="49"/>
      <c r="B37" s="187" t="s">
        <v>167</v>
      </c>
      <c r="C37" s="241">
        <v>7.6259259259259263E-2</v>
      </c>
      <c r="D37" s="50">
        <v>1.035081908750776E-2</v>
      </c>
      <c r="E37" s="50">
        <v>5.5557621084243738E-2</v>
      </c>
      <c r="F37" s="50">
        <v>9.6960897434274787E-2</v>
      </c>
      <c r="G37" s="50">
        <v>4.5206801996735983E-2</v>
      </c>
      <c r="H37" s="50">
        <v>0.10731171652178254</v>
      </c>
      <c r="I37" s="52">
        <v>0.13573196472205415</v>
      </c>
      <c r="J37" s="51">
        <v>0.2714639294441083</v>
      </c>
      <c r="K37" s="53">
        <v>0.40719589416616242</v>
      </c>
      <c r="L37" s="50">
        <v>7.24462962962963E-2</v>
      </c>
      <c r="M37" s="50">
        <v>8.0072222222222225E-2</v>
      </c>
    </row>
    <row r="38" spans="1:13" ht="15" customHeight="1">
      <c r="A38" s="49"/>
      <c r="B38" s="187" t="s">
        <v>150</v>
      </c>
      <c r="C38" s="179">
        <v>2.996061940262869</v>
      </c>
      <c r="D38" s="50">
        <v>8.7874851423134517E-2</v>
      </c>
      <c r="E38" s="180">
        <v>2.8203122374166001</v>
      </c>
      <c r="F38" s="180">
        <v>3.1718116431091379</v>
      </c>
      <c r="G38" s="180">
        <v>2.7324373859934656</v>
      </c>
      <c r="H38" s="180">
        <v>3.2596864945322723</v>
      </c>
      <c r="I38" s="52">
        <v>2.9330118393822172E-2</v>
      </c>
      <c r="J38" s="51">
        <v>5.8660236787644343E-2</v>
      </c>
      <c r="K38" s="53">
        <v>8.7990355181466515E-2</v>
      </c>
      <c r="L38" s="180">
        <v>2.8462588432497253</v>
      </c>
      <c r="M38" s="180">
        <v>3.1458650372760126</v>
      </c>
    </row>
    <row r="39" spans="1:13" ht="15" customHeight="1">
      <c r="A39" s="49"/>
      <c r="B39" s="187" t="s">
        <v>151</v>
      </c>
      <c r="C39" s="250">
        <v>41.954816150908663</v>
      </c>
      <c r="D39" s="180">
        <v>1.6478633844762431</v>
      </c>
      <c r="E39" s="246">
        <v>38.659089381956178</v>
      </c>
      <c r="F39" s="246">
        <v>45.250542919861147</v>
      </c>
      <c r="G39" s="246">
        <v>37.011225997479933</v>
      </c>
      <c r="H39" s="246">
        <v>46.898406304337392</v>
      </c>
      <c r="I39" s="52">
        <v>3.9277097021447764E-2</v>
      </c>
      <c r="J39" s="51">
        <v>7.8554194042895528E-2</v>
      </c>
      <c r="K39" s="53">
        <v>0.11783129106434329</v>
      </c>
      <c r="L39" s="246">
        <v>39.857075343363228</v>
      </c>
      <c r="M39" s="246">
        <v>44.052556958454097</v>
      </c>
    </row>
    <row r="40" spans="1:13" ht="15" customHeight="1">
      <c r="A40" s="49"/>
      <c r="B40" s="187" t="s">
        <v>168</v>
      </c>
      <c r="C40" s="250">
        <v>49.287941800275945</v>
      </c>
      <c r="D40" s="180">
        <v>2.5072250935412383</v>
      </c>
      <c r="E40" s="246">
        <v>44.273491613193471</v>
      </c>
      <c r="F40" s="246">
        <v>54.302391987358419</v>
      </c>
      <c r="G40" s="246">
        <v>41.766266519652234</v>
      </c>
      <c r="H40" s="246">
        <v>56.809617080899656</v>
      </c>
      <c r="I40" s="52">
        <v>5.0868934712286998E-2</v>
      </c>
      <c r="J40" s="51">
        <v>0.101737869424574</v>
      </c>
      <c r="K40" s="53">
        <v>0.15260680413686101</v>
      </c>
      <c r="L40" s="246">
        <v>46.823544710262148</v>
      </c>
      <c r="M40" s="246">
        <v>51.752338890289742</v>
      </c>
    </row>
    <row r="41" spans="1:13" ht="15" customHeight="1">
      <c r="A41" s="49"/>
      <c r="B41" s="187" t="s">
        <v>152</v>
      </c>
      <c r="C41" s="179">
        <v>0.27032207223013527</v>
      </c>
      <c r="D41" s="180">
        <v>3.1290394663419895E-2</v>
      </c>
      <c r="E41" s="180">
        <v>0.20774128290329547</v>
      </c>
      <c r="F41" s="180">
        <v>0.33290286155697507</v>
      </c>
      <c r="G41" s="180">
        <v>0.17645088823987559</v>
      </c>
      <c r="H41" s="180">
        <v>0.36419325622039495</v>
      </c>
      <c r="I41" s="52">
        <v>0.11575227433437701</v>
      </c>
      <c r="J41" s="51">
        <v>0.23150454866875403</v>
      </c>
      <c r="K41" s="53">
        <v>0.34725682300313104</v>
      </c>
      <c r="L41" s="180">
        <v>0.25680596861862848</v>
      </c>
      <c r="M41" s="180">
        <v>0.28383817584164206</v>
      </c>
    </row>
    <row r="42" spans="1:13" ht="15" customHeight="1">
      <c r="A42" s="49"/>
      <c r="B42" s="187" t="s">
        <v>153</v>
      </c>
      <c r="C42" s="179">
        <v>1.4724605398878816</v>
      </c>
      <c r="D42" s="50">
        <v>4.8906833981422156E-2</v>
      </c>
      <c r="E42" s="180">
        <v>1.3746468719250373</v>
      </c>
      <c r="F42" s="180">
        <v>1.5702742078507259</v>
      </c>
      <c r="G42" s="180">
        <v>1.3257400379436151</v>
      </c>
      <c r="H42" s="180">
        <v>1.6191810418321482</v>
      </c>
      <c r="I42" s="52">
        <v>3.3214359676590109E-2</v>
      </c>
      <c r="J42" s="51">
        <v>6.6428719353180218E-2</v>
      </c>
      <c r="K42" s="53">
        <v>9.9643079029770321E-2</v>
      </c>
      <c r="L42" s="180">
        <v>1.3988375128934876</v>
      </c>
      <c r="M42" s="180">
        <v>1.5460835668822757</v>
      </c>
    </row>
    <row r="43" spans="1:13" ht="15" customHeight="1">
      <c r="A43" s="49"/>
      <c r="B43" s="187" t="s">
        <v>154</v>
      </c>
      <c r="C43" s="241">
        <v>4.6095356051014974E-2</v>
      </c>
      <c r="D43" s="50">
        <v>7.9284888242230089E-4</v>
      </c>
      <c r="E43" s="50">
        <v>4.4509658286170373E-2</v>
      </c>
      <c r="F43" s="50">
        <v>4.7681053815859575E-2</v>
      </c>
      <c r="G43" s="50">
        <v>4.3716809403748072E-2</v>
      </c>
      <c r="H43" s="50">
        <v>4.8473902698281876E-2</v>
      </c>
      <c r="I43" s="52">
        <v>1.7200190004928777E-2</v>
      </c>
      <c r="J43" s="51">
        <v>3.4400380009857554E-2</v>
      </c>
      <c r="K43" s="53">
        <v>5.160057001478633E-2</v>
      </c>
      <c r="L43" s="50">
        <v>4.3790588248464227E-2</v>
      </c>
      <c r="M43" s="50">
        <v>4.8400123853565721E-2</v>
      </c>
    </row>
    <row r="44" spans="1:13" ht="15" customHeight="1">
      <c r="A44" s="49"/>
      <c r="B44" s="187" t="s">
        <v>169</v>
      </c>
      <c r="C44" s="179">
        <v>2.1711515151515153</v>
      </c>
      <c r="D44" s="50">
        <v>0.17633384811788136</v>
      </c>
      <c r="E44" s="180">
        <v>1.8184838189157526</v>
      </c>
      <c r="F44" s="180">
        <v>2.5238192113872779</v>
      </c>
      <c r="G44" s="180">
        <v>1.6421499707978713</v>
      </c>
      <c r="H44" s="180">
        <v>2.7001530595051593</v>
      </c>
      <c r="I44" s="52">
        <v>8.1216740005165322E-2</v>
      </c>
      <c r="J44" s="51">
        <v>0.16243348001033064</v>
      </c>
      <c r="K44" s="53">
        <v>0.24365022001549597</v>
      </c>
      <c r="L44" s="180">
        <v>2.0625939393939396</v>
      </c>
      <c r="M44" s="180">
        <v>2.2797090909090909</v>
      </c>
    </row>
    <row r="45" spans="1:13" ht="15" customHeight="1">
      <c r="A45" s="49"/>
      <c r="B45" s="187" t="s">
        <v>170</v>
      </c>
      <c r="C45" s="241">
        <v>0.50803575000000001</v>
      </c>
      <c r="D45" s="50">
        <v>1.4023657321382397E-2</v>
      </c>
      <c r="E45" s="50">
        <v>0.47998843535723523</v>
      </c>
      <c r="F45" s="50">
        <v>0.53608306464276478</v>
      </c>
      <c r="G45" s="50">
        <v>0.46596477803585279</v>
      </c>
      <c r="H45" s="50">
        <v>0.55010672196414723</v>
      </c>
      <c r="I45" s="52">
        <v>2.7603682066434099E-2</v>
      </c>
      <c r="J45" s="51">
        <v>5.5207364132868197E-2</v>
      </c>
      <c r="K45" s="53">
        <v>8.2811046199302296E-2</v>
      </c>
      <c r="L45" s="50">
        <v>0.48263396250000001</v>
      </c>
      <c r="M45" s="50">
        <v>0.5334375375</v>
      </c>
    </row>
    <row r="46" spans="1:13" ht="15" customHeight="1">
      <c r="A46" s="49"/>
      <c r="B46" s="187" t="s">
        <v>171</v>
      </c>
      <c r="C46" s="250">
        <v>12.973793954208187</v>
      </c>
      <c r="D46" s="246">
        <v>1.7828529688835706</v>
      </c>
      <c r="E46" s="246">
        <v>9.4080880164410452</v>
      </c>
      <c r="F46" s="246">
        <v>16.539499891975328</v>
      </c>
      <c r="G46" s="246">
        <v>7.6252350475574753</v>
      </c>
      <c r="H46" s="246">
        <v>18.322352860858899</v>
      </c>
      <c r="I46" s="52">
        <v>0.13741955322986177</v>
      </c>
      <c r="J46" s="51">
        <v>0.27483910645972354</v>
      </c>
      <c r="K46" s="53">
        <v>0.41225865968958531</v>
      </c>
      <c r="L46" s="246">
        <v>12.325104256497777</v>
      </c>
      <c r="M46" s="246">
        <v>13.622483651918596</v>
      </c>
    </row>
    <row r="47" spans="1:13" ht="15" customHeight="1">
      <c r="A47" s="49"/>
      <c r="B47" s="187" t="s">
        <v>155</v>
      </c>
      <c r="C47" s="250">
        <v>35.803963307295561</v>
      </c>
      <c r="D47" s="180">
        <v>1.1015019219828985</v>
      </c>
      <c r="E47" s="246">
        <v>33.600959463329765</v>
      </c>
      <c r="F47" s="246">
        <v>38.006967151261357</v>
      </c>
      <c r="G47" s="246">
        <v>32.499457541346864</v>
      </c>
      <c r="H47" s="246">
        <v>39.108469073244258</v>
      </c>
      <c r="I47" s="52">
        <v>3.0764804234911392E-2</v>
      </c>
      <c r="J47" s="51">
        <v>6.1529608469822784E-2</v>
      </c>
      <c r="K47" s="53">
        <v>9.229441270473418E-2</v>
      </c>
      <c r="L47" s="246">
        <v>34.013765141930783</v>
      </c>
      <c r="M47" s="246">
        <v>37.594161472660339</v>
      </c>
    </row>
    <row r="48" spans="1:13" s="48" customFormat="1" ht="15" customHeight="1">
      <c r="A48" s="49"/>
      <c r="B48" s="187" t="s">
        <v>172</v>
      </c>
      <c r="C48" s="244">
        <v>57.624504439519065</v>
      </c>
      <c r="D48" s="246">
        <v>2.1535004160283142</v>
      </c>
      <c r="E48" s="245">
        <v>53.317503607462434</v>
      </c>
      <c r="F48" s="245">
        <v>61.931505271575695</v>
      </c>
      <c r="G48" s="245">
        <v>51.164003191434119</v>
      </c>
      <c r="H48" s="245">
        <v>64.08500568760401</v>
      </c>
      <c r="I48" s="52">
        <v>3.7371261357892684E-2</v>
      </c>
      <c r="J48" s="51">
        <v>7.4742522715785367E-2</v>
      </c>
      <c r="K48" s="53">
        <v>0.11211378407367806</v>
      </c>
      <c r="L48" s="245">
        <v>54.743279217543112</v>
      </c>
      <c r="M48" s="245">
        <v>60.505729661495018</v>
      </c>
    </row>
    <row r="49" spans="1:13" ht="15" customHeight="1">
      <c r="A49" s="49"/>
      <c r="B49" s="187" t="s">
        <v>173</v>
      </c>
      <c r="C49" s="241">
        <v>5.3861778572413088E-2</v>
      </c>
      <c r="D49" s="50">
        <v>1.663963832878045E-3</v>
      </c>
      <c r="E49" s="50">
        <v>5.0533850906656998E-2</v>
      </c>
      <c r="F49" s="50">
        <v>5.7189706238169179E-2</v>
      </c>
      <c r="G49" s="50">
        <v>4.8869887073778956E-2</v>
      </c>
      <c r="H49" s="50">
        <v>5.885367007104722E-2</v>
      </c>
      <c r="I49" s="52">
        <v>3.0893221074030659E-2</v>
      </c>
      <c r="J49" s="51">
        <v>6.1786442148061317E-2</v>
      </c>
      <c r="K49" s="53">
        <v>9.2679663222091979E-2</v>
      </c>
      <c r="L49" s="50">
        <v>5.1168689643792432E-2</v>
      </c>
      <c r="M49" s="50">
        <v>5.6554867501033744E-2</v>
      </c>
    </row>
    <row r="50" spans="1:13" ht="15" customHeight="1">
      <c r="A50" s="49"/>
      <c r="B50" s="187" t="s">
        <v>174</v>
      </c>
      <c r="C50" s="250">
        <v>48.620332810783509</v>
      </c>
      <c r="D50" s="180">
        <v>3.2371006526606987</v>
      </c>
      <c r="E50" s="246">
        <v>42.146131505462108</v>
      </c>
      <c r="F50" s="246">
        <v>55.09453411610491</v>
      </c>
      <c r="G50" s="246">
        <v>38.909030852801415</v>
      </c>
      <c r="H50" s="246">
        <v>58.331634768765603</v>
      </c>
      <c r="I50" s="52">
        <v>6.6579154553683795E-2</v>
      </c>
      <c r="J50" s="51">
        <v>0.13315830910736759</v>
      </c>
      <c r="K50" s="53">
        <v>0.19973746366105138</v>
      </c>
      <c r="L50" s="246">
        <v>46.189316170244332</v>
      </c>
      <c r="M50" s="246">
        <v>51.051349451322686</v>
      </c>
    </row>
    <row r="51" spans="1:13" ht="15" customHeight="1">
      <c r="A51" s="49"/>
      <c r="B51" s="187" t="s">
        <v>156</v>
      </c>
      <c r="C51" s="179">
        <v>9.412803535304274</v>
      </c>
      <c r="D51" s="50">
        <v>0.61915340754107928</v>
      </c>
      <c r="E51" s="180">
        <v>8.1744967202221162</v>
      </c>
      <c r="F51" s="180">
        <v>10.651110350386432</v>
      </c>
      <c r="G51" s="180">
        <v>7.5553433126810363</v>
      </c>
      <c r="H51" s="180">
        <v>11.270263757927513</v>
      </c>
      <c r="I51" s="52">
        <v>6.5777789286565067E-2</v>
      </c>
      <c r="J51" s="51">
        <v>0.13155557857313013</v>
      </c>
      <c r="K51" s="53">
        <v>0.19733336785969519</v>
      </c>
      <c r="L51" s="180">
        <v>8.9421633585390605</v>
      </c>
      <c r="M51" s="180">
        <v>9.8834437120694876</v>
      </c>
    </row>
    <row r="52" spans="1:13" ht="15" customHeight="1">
      <c r="A52" s="49"/>
      <c r="B52" s="187" t="s">
        <v>157</v>
      </c>
      <c r="C52" s="244">
        <v>175.70620031761564</v>
      </c>
      <c r="D52" s="245">
        <v>8.4005335630026892</v>
      </c>
      <c r="E52" s="245">
        <v>158.90513319161028</v>
      </c>
      <c r="F52" s="245">
        <v>192.507267443621</v>
      </c>
      <c r="G52" s="245">
        <v>150.50459962860756</v>
      </c>
      <c r="H52" s="245">
        <v>200.90780100662371</v>
      </c>
      <c r="I52" s="52">
        <v>4.7810114542443292E-2</v>
      </c>
      <c r="J52" s="51">
        <v>9.5620229084886585E-2</v>
      </c>
      <c r="K52" s="53">
        <v>0.14343034362732987</v>
      </c>
      <c r="L52" s="245">
        <v>166.92089030173486</v>
      </c>
      <c r="M52" s="245">
        <v>184.49151033349642</v>
      </c>
    </row>
    <row r="53" spans="1:13" ht="15" customHeight="1">
      <c r="A53" s="49"/>
      <c r="B53" s="187" t="s">
        <v>219</v>
      </c>
      <c r="C53" s="241">
        <v>3.5493060559461304E-3</v>
      </c>
      <c r="D53" s="50">
        <v>1.0377513555416683E-3</v>
      </c>
      <c r="E53" s="50">
        <v>1.4738033448627938E-3</v>
      </c>
      <c r="F53" s="50">
        <v>5.6248087670294671E-3</v>
      </c>
      <c r="G53" s="50">
        <v>4.3605198932112526E-4</v>
      </c>
      <c r="H53" s="50">
        <v>6.6625601225711352E-3</v>
      </c>
      <c r="I53" s="52">
        <v>0.29238147941711873</v>
      </c>
      <c r="J53" s="51">
        <v>0.58476295883423746</v>
      </c>
      <c r="K53" s="53">
        <v>0.87714443825135624</v>
      </c>
      <c r="L53" s="50">
        <v>3.3718407531488238E-3</v>
      </c>
      <c r="M53" s="50">
        <v>3.7267713587434371E-3</v>
      </c>
    </row>
    <row r="54" spans="1:13" ht="15" customHeight="1">
      <c r="A54" s="49"/>
      <c r="B54" s="187" t="s">
        <v>220</v>
      </c>
      <c r="C54" s="241">
        <v>0.81842699334227709</v>
      </c>
      <c r="D54" s="50">
        <v>1.556404694651972E-2</v>
      </c>
      <c r="E54" s="50">
        <v>0.7872988994492377</v>
      </c>
      <c r="F54" s="50">
        <v>0.84955508723531648</v>
      </c>
      <c r="G54" s="50">
        <v>0.77173485250271789</v>
      </c>
      <c r="H54" s="50">
        <v>0.86511913418183628</v>
      </c>
      <c r="I54" s="52">
        <v>1.90170254318709E-2</v>
      </c>
      <c r="J54" s="51">
        <v>3.80340508637418E-2</v>
      </c>
      <c r="K54" s="53">
        <v>5.70510762956127E-2</v>
      </c>
      <c r="L54" s="50">
        <v>0.77750564367516328</v>
      </c>
      <c r="M54" s="50">
        <v>0.85934834300939089</v>
      </c>
    </row>
    <row r="55" spans="1:13" ht="15" customHeight="1">
      <c r="A55" s="49"/>
      <c r="B55" s="187" t="s">
        <v>213</v>
      </c>
      <c r="C55" s="179">
        <v>1.4125561266215292</v>
      </c>
      <c r="D55" s="50">
        <v>5.7237530361464603E-2</v>
      </c>
      <c r="E55" s="180">
        <v>1.2980810658986</v>
      </c>
      <c r="F55" s="180">
        <v>1.5270311873444584</v>
      </c>
      <c r="G55" s="180">
        <v>1.2408435355371352</v>
      </c>
      <c r="H55" s="180">
        <v>1.5842687177059231</v>
      </c>
      <c r="I55" s="52">
        <v>4.0520535278383625E-2</v>
      </c>
      <c r="J55" s="51">
        <v>8.104107055676725E-2</v>
      </c>
      <c r="K55" s="53">
        <v>0.12156160583515088</v>
      </c>
      <c r="L55" s="180">
        <v>1.3419283202904526</v>
      </c>
      <c r="M55" s="180">
        <v>1.4831839329526058</v>
      </c>
    </row>
    <row r="56" spans="1:13" ht="15" customHeight="1">
      <c r="A56" s="49"/>
      <c r="B56" s="187" t="s">
        <v>175</v>
      </c>
      <c r="C56" s="250">
        <v>14.071186998986693</v>
      </c>
      <c r="D56" s="180">
        <v>0.89412832258632202</v>
      </c>
      <c r="E56" s="246">
        <v>12.282930353814049</v>
      </c>
      <c r="F56" s="246">
        <v>15.859443644159338</v>
      </c>
      <c r="G56" s="246">
        <v>11.388802031227726</v>
      </c>
      <c r="H56" s="246">
        <v>16.75357196674566</v>
      </c>
      <c r="I56" s="52">
        <v>6.3543205178831802E-2</v>
      </c>
      <c r="J56" s="51">
        <v>0.1270864103576636</v>
      </c>
      <c r="K56" s="53">
        <v>0.19062961553649541</v>
      </c>
      <c r="L56" s="246">
        <v>13.36762764903736</v>
      </c>
      <c r="M56" s="246">
        <v>14.774746348936027</v>
      </c>
    </row>
    <row r="57" spans="1:13" ht="15" customHeight="1">
      <c r="A57" s="49"/>
      <c r="B57" s="187" t="s">
        <v>221</v>
      </c>
      <c r="C57" s="179">
        <v>3.6528747014312373</v>
      </c>
      <c r="D57" s="180">
        <v>0.72508998140174374</v>
      </c>
      <c r="E57" s="180">
        <v>2.2026947386277498</v>
      </c>
      <c r="F57" s="180">
        <v>5.1030546642347243</v>
      </c>
      <c r="G57" s="180">
        <v>1.4776047572260058</v>
      </c>
      <c r="H57" s="180">
        <v>5.8281446456364687</v>
      </c>
      <c r="I57" s="52">
        <v>0.19849845414014486</v>
      </c>
      <c r="J57" s="51">
        <v>0.39699690828028972</v>
      </c>
      <c r="K57" s="53">
        <v>0.59549536242043455</v>
      </c>
      <c r="L57" s="180">
        <v>3.4702309663596753</v>
      </c>
      <c r="M57" s="180">
        <v>3.8355184365027992</v>
      </c>
    </row>
    <row r="58" spans="1:13" ht="15" customHeight="1">
      <c r="A58" s="49"/>
      <c r="B58" s="187" t="s">
        <v>158</v>
      </c>
      <c r="C58" s="179">
        <v>6.5697003323641834</v>
      </c>
      <c r="D58" s="50">
        <v>0.25210843520315956</v>
      </c>
      <c r="E58" s="180">
        <v>6.0654834619578644</v>
      </c>
      <c r="F58" s="180">
        <v>7.0739172027705024</v>
      </c>
      <c r="G58" s="180">
        <v>5.8133750267547049</v>
      </c>
      <c r="H58" s="180">
        <v>7.3260256379736619</v>
      </c>
      <c r="I58" s="52">
        <v>3.8374419295991752E-2</v>
      </c>
      <c r="J58" s="51">
        <v>7.6748838591983504E-2</v>
      </c>
      <c r="K58" s="53">
        <v>0.11512325788797526</v>
      </c>
      <c r="L58" s="180">
        <v>6.2412153157459738</v>
      </c>
      <c r="M58" s="180">
        <v>6.898185348982393</v>
      </c>
    </row>
    <row r="59" spans="1:13" ht="15" customHeight="1">
      <c r="A59" s="49"/>
      <c r="B59" s="187" t="s">
        <v>176</v>
      </c>
      <c r="C59" s="179">
        <v>4.5363451325266704</v>
      </c>
      <c r="D59" s="180">
        <v>0.8666590730271384</v>
      </c>
      <c r="E59" s="180">
        <v>2.8030269864723936</v>
      </c>
      <c r="F59" s="180">
        <v>6.2696632785809472</v>
      </c>
      <c r="G59" s="180">
        <v>1.9363679134452552</v>
      </c>
      <c r="H59" s="180">
        <v>7.1363223516080856</v>
      </c>
      <c r="I59" s="52">
        <v>0.19104786953113143</v>
      </c>
      <c r="J59" s="51">
        <v>0.38209573906226285</v>
      </c>
      <c r="K59" s="53">
        <v>0.5731436085933943</v>
      </c>
      <c r="L59" s="180">
        <v>4.3095278759003373</v>
      </c>
      <c r="M59" s="180">
        <v>4.7631623891530035</v>
      </c>
    </row>
    <row r="60" spans="1:13" ht="15" customHeight="1">
      <c r="A60" s="49"/>
      <c r="B60" s="187" t="s">
        <v>159</v>
      </c>
      <c r="C60" s="244">
        <v>95.088011476452451</v>
      </c>
      <c r="D60" s="246">
        <v>2.7270911158616138</v>
      </c>
      <c r="E60" s="245">
        <v>89.633829244729228</v>
      </c>
      <c r="F60" s="245">
        <v>100.54219370817567</v>
      </c>
      <c r="G60" s="245">
        <v>86.906738128867602</v>
      </c>
      <c r="H60" s="245">
        <v>103.2692848240373</v>
      </c>
      <c r="I60" s="52">
        <v>2.8679652392740902E-2</v>
      </c>
      <c r="J60" s="51">
        <v>5.7359304785481804E-2</v>
      </c>
      <c r="K60" s="53">
        <v>8.6038957178222714E-2</v>
      </c>
      <c r="L60" s="245">
        <v>90.333610902629829</v>
      </c>
      <c r="M60" s="245">
        <v>99.842412050275072</v>
      </c>
    </row>
    <row r="61" spans="1:13" ht="15" customHeight="1">
      <c r="A61" s="49"/>
      <c r="B61" s="187" t="s">
        <v>177</v>
      </c>
      <c r="C61" s="179">
        <v>1.0119006813116687</v>
      </c>
      <c r="D61" s="50">
        <v>7.6864502217492039E-2</v>
      </c>
      <c r="E61" s="180">
        <v>0.85817167687668461</v>
      </c>
      <c r="F61" s="180">
        <v>1.1656296857466528</v>
      </c>
      <c r="G61" s="180">
        <v>0.78130717465919253</v>
      </c>
      <c r="H61" s="180">
        <v>1.2424941879641449</v>
      </c>
      <c r="I61" s="52">
        <v>7.596052027344917E-2</v>
      </c>
      <c r="J61" s="51">
        <v>0.15192104054689834</v>
      </c>
      <c r="K61" s="53">
        <v>0.2278815608203475</v>
      </c>
      <c r="L61" s="180">
        <v>0.96130564724608525</v>
      </c>
      <c r="M61" s="180">
        <v>1.0624957153772521</v>
      </c>
    </row>
    <row r="62" spans="1:13" ht="15" customHeight="1">
      <c r="A62" s="49"/>
      <c r="B62" s="187" t="s">
        <v>160</v>
      </c>
      <c r="C62" s="179">
        <v>0.60274679284679389</v>
      </c>
      <c r="D62" s="50">
        <v>3.1598740925558172E-2</v>
      </c>
      <c r="E62" s="180">
        <v>0.53954931099567749</v>
      </c>
      <c r="F62" s="180">
        <v>0.66594427469791029</v>
      </c>
      <c r="G62" s="180">
        <v>0.50795057007011934</v>
      </c>
      <c r="H62" s="180">
        <v>0.69754301562346843</v>
      </c>
      <c r="I62" s="52">
        <v>5.2424569156670632E-2</v>
      </c>
      <c r="J62" s="51">
        <v>0.10484913831334126</v>
      </c>
      <c r="K62" s="53">
        <v>0.1572737074700119</v>
      </c>
      <c r="L62" s="180">
        <v>0.57260945320445422</v>
      </c>
      <c r="M62" s="180">
        <v>0.63288413248913356</v>
      </c>
    </row>
    <row r="63" spans="1:13" ht="15" customHeight="1">
      <c r="A63" s="49"/>
      <c r="B63" s="187" t="s">
        <v>161</v>
      </c>
      <c r="C63" s="250">
        <v>15.878526339215851</v>
      </c>
      <c r="D63" s="180">
        <v>0.67176040592792929</v>
      </c>
      <c r="E63" s="246">
        <v>14.535005527359992</v>
      </c>
      <c r="F63" s="246">
        <v>17.22204715107171</v>
      </c>
      <c r="G63" s="246">
        <v>13.863245121432064</v>
      </c>
      <c r="H63" s="246">
        <v>17.89380755699964</v>
      </c>
      <c r="I63" s="52">
        <v>4.2306218573247248E-2</v>
      </c>
      <c r="J63" s="51">
        <v>8.4612437146494496E-2</v>
      </c>
      <c r="K63" s="53">
        <v>0.12691865571974176</v>
      </c>
      <c r="L63" s="246">
        <v>15.084600022255058</v>
      </c>
      <c r="M63" s="246">
        <v>16.672452656176645</v>
      </c>
    </row>
    <row r="64" spans="1:13" ht="15" customHeight="1">
      <c r="A64" s="49"/>
      <c r="B64" s="187" t="s">
        <v>162</v>
      </c>
      <c r="C64" s="241">
        <v>0.3751374546375294</v>
      </c>
      <c r="D64" s="50">
        <v>4.0075623808364241E-2</v>
      </c>
      <c r="E64" s="50">
        <v>0.29498620702080092</v>
      </c>
      <c r="F64" s="50">
        <v>0.45528870225425788</v>
      </c>
      <c r="G64" s="50">
        <v>0.25491058321243665</v>
      </c>
      <c r="H64" s="50">
        <v>0.49536432606262215</v>
      </c>
      <c r="I64" s="52">
        <v>0.10682917238185848</v>
      </c>
      <c r="J64" s="51">
        <v>0.21365834476371695</v>
      </c>
      <c r="K64" s="53">
        <v>0.32048751714557544</v>
      </c>
      <c r="L64" s="50">
        <v>0.35638058190565292</v>
      </c>
      <c r="M64" s="50">
        <v>0.39389432736940588</v>
      </c>
    </row>
    <row r="65" spans="1:13" ht="15" customHeight="1">
      <c r="A65" s="49"/>
      <c r="B65" s="187" t="s">
        <v>178</v>
      </c>
      <c r="C65" s="179">
        <v>0.93371688601882907</v>
      </c>
      <c r="D65" s="50">
        <v>7.1392305946761839E-2</v>
      </c>
      <c r="E65" s="180">
        <v>0.79093227412530542</v>
      </c>
      <c r="F65" s="180">
        <v>1.0765014979123528</v>
      </c>
      <c r="G65" s="180">
        <v>0.71953996817854349</v>
      </c>
      <c r="H65" s="180">
        <v>1.1478938038591147</v>
      </c>
      <c r="I65" s="52">
        <v>7.64603350499138E-2</v>
      </c>
      <c r="J65" s="51">
        <v>0.1529206700998276</v>
      </c>
      <c r="K65" s="53">
        <v>0.22938100514974141</v>
      </c>
      <c r="L65" s="180">
        <v>0.8870310417178876</v>
      </c>
      <c r="M65" s="180">
        <v>0.98040273031977054</v>
      </c>
    </row>
    <row r="66" spans="1:13" ht="15" customHeight="1">
      <c r="A66" s="49"/>
      <c r="B66" s="187" t="s">
        <v>136</v>
      </c>
      <c r="C66" s="179">
        <v>2.8933333333333335</v>
      </c>
      <c r="D66" s="50">
        <v>0.1606695945557586</v>
      </c>
      <c r="E66" s="180">
        <v>2.5719941442218164</v>
      </c>
      <c r="F66" s="180">
        <v>3.2146725224448507</v>
      </c>
      <c r="G66" s="180">
        <v>2.4113245496660576</v>
      </c>
      <c r="H66" s="180">
        <v>3.3753421170006095</v>
      </c>
      <c r="I66" s="52">
        <v>5.5530965860285227E-2</v>
      </c>
      <c r="J66" s="51">
        <v>0.11106193172057045</v>
      </c>
      <c r="K66" s="53">
        <v>0.16659289758085569</v>
      </c>
      <c r="L66" s="180">
        <v>2.7486666666666668</v>
      </c>
      <c r="M66" s="180">
        <v>3.0380000000000003</v>
      </c>
    </row>
    <row r="67" spans="1:13" ht="15" customHeight="1">
      <c r="A67" s="49"/>
      <c r="B67" s="187" t="s">
        <v>179</v>
      </c>
      <c r="C67" s="244">
        <v>100.21471235305425</v>
      </c>
      <c r="D67" s="245">
        <v>3.7420013233031275</v>
      </c>
      <c r="E67" s="245">
        <v>92.730709706447996</v>
      </c>
      <c r="F67" s="245">
        <v>107.69871499966051</v>
      </c>
      <c r="G67" s="245">
        <v>88.988708383144868</v>
      </c>
      <c r="H67" s="245">
        <v>111.44071632296364</v>
      </c>
      <c r="I67" s="52">
        <v>3.7339839983974991E-2</v>
      </c>
      <c r="J67" s="51">
        <v>7.4679679967949983E-2</v>
      </c>
      <c r="K67" s="53">
        <v>0.11201951995192497</v>
      </c>
      <c r="L67" s="245">
        <v>95.20397673540154</v>
      </c>
      <c r="M67" s="245">
        <v>105.22544797070697</v>
      </c>
    </row>
    <row r="68" spans="1:13" ht="15" customHeight="1">
      <c r="A68" s="49"/>
      <c r="B68" s="187" t="s">
        <v>163</v>
      </c>
      <c r="C68" s="250">
        <v>15.643676425401058</v>
      </c>
      <c r="D68" s="180">
        <v>0.62006274756855595</v>
      </c>
      <c r="E68" s="246">
        <v>14.403550930263945</v>
      </c>
      <c r="F68" s="246">
        <v>16.883801920538168</v>
      </c>
      <c r="G68" s="246">
        <v>13.78348818269539</v>
      </c>
      <c r="H68" s="246">
        <v>17.503864668106726</v>
      </c>
      <c r="I68" s="52">
        <v>3.963663851815187E-2</v>
      </c>
      <c r="J68" s="51">
        <v>7.9273277036303741E-2</v>
      </c>
      <c r="K68" s="53">
        <v>0.11890991555445561</v>
      </c>
      <c r="L68" s="246">
        <v>14.861492604131005</v>
      </c>
      <c r="M68" s="246">
        <v>16.42586024667111</v>
      </c>
    </row>
    <row r="69" spans="1:13" ht="15" customHeight="1">
      <c r="A69" s="49"/>
      <c r="B69" s="187" t="s">
        <v>164</v>
      </c>
      <c r="C69" s="179">
        <v>1.6803121657255744</v>
      </c>
      <c r="D69" s="50">
        <v>0.12861063263904929</v>
      </c>
      <c r="E69" s="180">
        <v>1.4230909004474759</v>
      </c>
      <c r="F69" s="180">
        <v>1.9375334310036729</v>
      </c>
      <c r="G69" s="180">
        <v>1.2944802678084266</v>
      </c>
      <c r="H69" s="180">
        <v>2.0661440636427222</v>
      </c>
      <c r="I69" s="52">
        <v>7.6539725928553293E-2</v>
      </c>
      <c r="J69" s="51">
        <v>0.15307945185710659</v>
      </c>
      <c r="K69" s="53">
        <v>0.22961917778565988</v>
      </c>
      <c r="L69" s="180">
        <v>1.5962965574392958</v>
      </c>
      <c r="M69" s="180">
        <v>1.764327774011853</v>
      </c>
    </row>
    <row r="70" spans="1:13" ht="15" customHeight="1">
      <c r="A70" s="49"/>
      <c r="B70" s="187" t="s">
        <v>180</v>
      </c>
      <c r="C70" s="244">
        <v>119.62277556498424</v>
      </c>
      <c r="D70" s="245">
        <v>3.0860098916424885</v>
      </c>
      <c r="E70" s="245">
        <v>113.45075578169926</v>
      </c>
      <c r="F70" s="245">
        <v>125.79479534826922</v>
      </c>
      <c r="G70" s="245">
        <v>110.36474589005677</v>
      </c>
      <c r="H70" s="245">
        <v>128.88080523991169</v>
      </c>
      <c r="I70" s="52">
        <v>2.5797845578044085E-2</v>
      </c>
      <c r="J70" s="51">
        <v>5.1595691156088169E-2</v>
      </c>
      <c r="K70" s="53">
        <v>7.7393536734132254E-2</v>
      </c>
      <c r="L70" s="245">
        <v>113.64163678673502</v>
      </c>
      <c r="M70" s="245">
        <v>125.60391434323346</v>
      </c>
    </row>
    <row r="71" spans="1:13" ht="15" customHeight="1">
      <c r="A71" s="49"/>
      <c r="B71" s="187" t="s">
        <v>184</v>
      </c>
      <c r="C71" s="244">
        <v>129.1861993843475</v>
      </c>
      <c r="D71" s="245">
        <v>6.0135541662122121</v>
      </c>
      <c r="E71" s="245">
        <v>117.15909105192308</v>
      </c>
      <c r="F71" s="245">
        <v>141.21330771677194</v>
      </c>
      <c r="G71" s="245">
        <v>111.14553688571087</v>
      </c>
      <c r="H71" s="245">
        <v>147.22686188298414</v>
      </c>
      <c r="I71" s="52">
        <v>4.6549509118392937E-2</v>
      </c>
      <c r="J71" s="51">
        <v>9.3099018236785874E-2</v>
      </c>
      <c r="K71" s="53">
        <v>0.1396485273551788</v>
      </c>
      <c r="L71" s="245">
        <v>122.72688941513013</v>
      </c>
      <c r="M71" s="245">
        <v>135.64550935356488</v>
      </c>
    </row>
    <row r="72" spans="1:13" ht="15" customHeight="1">
      <c r="A72" s="49"/>
      <c r="B72" s="40" t="s">
        <v>207</v>
      </c>
      <c r="C72" s="177"/>
      <c r="D72" s="188"/>
      <c r="E72" s="190"/>
      <c r="F72" s="190"/>
      <c r="G72" s="190"/>
      <c r="H72" s="190"/>
      <c r="I72" s="189"/>
      <c r="J72" s="189"/>
      <c r="K72" s="189"/>
      <c r="L72" s="190"/>
      <c r="M72" s="191"/>
    </row>
    <row r="73" spans="1:13" ht="15" customHeight="1">
      <c r="A73" s="49"/>
      <c r="B73" s="187" t="s">
        <v>214</v>
      </c>
      <c r="C73" s="241">
        <v>0.30988135205357792</v>
      </c>
      <c r="D73" s="50">
        <v>2.03142462955344E-2</v>
      </c>
      <c r="E73" s="50">
        <v>0.2692528594625091</v>
      </c>
      <c r="F73" s="50">
        <v>0.35050984464464674</v>
      </c>
      <c r="G73" s="50">
        <v>0.24893861316697471</v>
      </c>
      <c r="H73" s="50">
        <v>0.37082409094018109</v>
      </c>
      <c r="I73" s="52">
        <v>6.5554916941314059E-2</v>
      </c>
      <c r="J73" s="51">
        <v>0.13110983388262812</v>
      </c>
      <c r="K73" s="53">
        <v>0.19666475082394219</v>
      </c>
      <c r="L73" s="50">
        <v>0.29438728445089901</v>
      </c>
      <c r="M73" s="50">
        <v>0.32537541965625683</v>
      </c>
    </row>
    <row r="74" spans="1:13" ht="15" customHeight="1">
      <c r="A74" s="49"/>
      <c r="B74" s="187" t="s">
        <v>137</v>
      </c>
      <c r="C74" s="179">
        <v>2.4027833148405775</v>
      </c>
      <c r="D74" s="50">
        <v>0.19607676261129559</v>
      </c>
      <c r="E74" s="180">
        <v>2.0106297896179863</v>
      </c>
      <c r="F74" s="180">
        <v>2.7949368400631687</v>
      </c>
      <c r="G74" s="180">
        <v>1.8145530270066907</v>
      </c>
      <c r="H74" s="180">
        <v>2.9910136026744643</v>
      </c>
      <c r="I74" s="52">
        <v>8.1604013728680772E-2</v>
      </c>
      <c r="J74" s="51">
        <v>0.16320802745736154</v>
      </c>
      <c r="K74" s="53">
        <v>0.24481204118604233</v>
      </c>
      <c r="L74" s="180">
        <v>2.2826441490985485</v>
      </c>
      <c r="M74" s="180">
        <v>2.5229224805826065</v>
      </c>
    </row>
    <row r="75" spans="1:13" ht="15" customHeight="1">
      <c r="A75" s="49"/>
      <c r="B75" s="187" t="s">
        <v>215</v>
      </c>
      <c r="C75" s="244">
        <v>366.0382678447146</v>
      </c>
      <c r="D75" s="245">
        <v>23.239061798567487</v>
      </c>
      <c r="E75" s="245">
        <v>319.56014424757961</v>
      </c>
      <c r="F75" s="245">
        <v>412.51639144184958</v>
      </c>
      <c r="G75" s="245">
        <v>296.32108244901212</v>
      </c>
      <c r="H75" s="245">
        <v>435.75545324041707</v>
      </c>
      <c r="I75" s="52">
        <v>6.3488066248926348E-2</v>
      </c>
      <c r="J75" s="51">
        <v>0.1269761324978527</v>
      </c>
      <c r="K75" s="53">
        <v>0.19046419874677906</v>
      </c>
      <c r="L75" s="245">
        <v>347.73635445247885</v>
      </c>
      <c r="M75" s="245">
        <v>384.34018123695034</v>
      </c>
    </row>
    <row r="76" spans="1:13" ht="15" customHeight="1">
      <c r="A76" s="49"/>
      <c r="B76" s="187" t="s">
        <v>138</v>
      </c>
      <c r="C76" s="244">
        <v>102.65273707830511</v>
      </c>
      <c r="D76" s="245">
        <v>3.6673503647410648</v>
      </c>
      <c r="E76" s="245">
        <v>95.318036348822972</v>
      </c>
      <c r="F76" s="245">
        <v>109.98743780778724</v>
      </c>
      <c r="G76" s="245">
        <v>91.650685984081917</v>
      </c>
      <c r="H76" s="245">
        <v>113.6547881725283</v>
      </c>
      <c r="I76" s="52">
        <v>3.572579230832932E-2</v>
      </c>
      <c r="J76" s="51">
        <v>7.1451584616658639E-2</v>
      </c>
      <c r="K76" s="53">
        <v>0.10717737692498797</v>
      </c>
      <c r="L76" s="245">
        <v>97.52010022438985</v>
      </c>
      <c r="M76" s="245">
        <v>107.78537393222037</v>
      </c>
    </row>
    <row r="77" spans="1:13" ht="15" customHeight="1">
      <c r="A77" s="49"/>
      <c r="B77" s="187" t="s">
        <v>139</v>
      </c>
      <c r="C77" s="179">
        <v>1.2034385558833334</v>
      </c>
      <c r="D77" s="180">
        <v>0.14113756612771544</v>
      </c>
      <c r="E77" s="180">
        <v>0.92116342362790249</v>
      </c>
      <c r="F77" s="180">
        <v>1.4857136881387643</v>
      </c>
      <c r="G77" s="180">
        <v>0.78002585750018705</v>
      </c>
      <c r="H77" s="180">
        <v>1.6268512542664797</v>
      </c>
      <c r="I77" s="52">
        <v>0.11727858097758831</v>
      </c>
      <c r="J77" s="51">
        <v>0.23455716195517662</v>
      </c>
      <c r="K77" s="53">
        <v>0.35183574293276493</v>
      </c>
      <c r="L77" s="180">
        <v>1.1432666280891668</v>
      </c>
      <c r="M77" s="180">
        <v>1.2636104836775</v>
      </c>
    </row>
    <row r="78" spans="1:13" ht="15" customHeight="1">
      <c r="A78" s="49"/>
      <c r="B78" s="187" t="s">
        <v>216</v>
      </c>
      <c r="C78" s="179">
        <v>0.77865992402221718</v>
      </c>
      <c r="D78" s="50">
        <v>4.1223120962654375E-2</v>
      </c>
      <c r="E78" s="180">
        <v>0.69621368209690848</v>
      </c>
      <c r="F78" s="180">
        <v>0.86110616594752587</v>
      </c>
      <c r="G78" s="180">
        <v>0.65499056113425402</v>
      </c>
      <c r="H78" s="180">
        <v>0.90232928691018033</v>
      </c>
      <c r="I78" s="52">
        <v>5.2941110349835049E-2</v>
      </c>
      <c r="J78" s="51">
        <v>0.1058822206996701</v>
      </c>
      <c r="K78" s="53">
        <v>0.15882333104950513</v>
      </c>
      <c r="L78" s="180">
        <v>0.73972692782110627</v>
      </c>
      <c r="M78" s="180">
        <v>0.81759292022332808</v>
      </c>
    </row>
    <row r="79" spans="1:13" ht="15" customHeight="1">
      <c r="A79" s="49"/>
      <c r="B79" s="187" t="s">
        <v>140</v>
      </c>
      <c r="C79" s="241">
        <v>0.24952323415241384</v>
      </c>
      <c r="D79" s="50">
        <v>8.0178998209756713E-3</v>
      </c>
      <c r="E79" s="50">
        <v>0.2334874345104625</v>
      </c>
      <c r="F79" s="50">
        <v>0.26555903379436518</v>
      </c>
      <c r="G79" s="50">
        <v>0.22546953468948683</v>
      </c>
      <c r="H79" s="50">
        <v>0.27357693361534086</v>
      </c>
      <c r="I79" s="52">
        <v>3.2132878720537009E-2</v>
      </c>
      <c r="J79" s="51">
        <v>6.4265757441074017E-2</v>
      </c>
      <c r="K79" s="53">
        <v>9.6398636161611026E-2</v>
      </c>
      <c r="L79" s="50">
        <v>0.23704707244479314</v>
      </c>
      <c r="M79" s="50">
        <v>0.26199939586003451</v>
      </c>
    </row>
    <row r="80" spans="1:13" ht="15" customHeight="1">
      <c r="A80" s="49"/>
      <c r="B80" s="187" t="s">
        <v>222</v>
      </c>
      <c r="C80" s="241">
        <v>6.9708333333333344E-2</v>
      </c>
      <c r="D80" s="50">
        <v>7.7096957109597988E-3</v>
      </c>
      <c r="E80" s="50">
        <v>5.4288941911413743E-2</v>
      </c>
      <c r="F80" s="50">
        <v>8.5127724755252945E-2</v>
      </c>
      <c r="G80" s="50">
        <v>4.657924620045395E-2</v>
      </c>
      <c r="H80" s="50">
        <v>9.2837420466212739E-2</v>
      </c>
      <c r="I80" s="52">
        <v>0.1105993407429977</v>
      </c>
      <c r="J80" s="51">
        <v>0.22119868148599539</v>
      </c>
      <c r="K80" s="53">
        <v>0.33179802222899307</v>
      </c>
      <c r="L80" s="50">
        <v>6.6222916666666673E-2</v>
      </c>
      <c r="M80" s="50">
        <v>7.3193750000000016E-2</v>
      </c>
    </row>
    <row r="81" spans="1:13" ht="15" customHeight="1">
      <c r="A81" s="49"/>
      <c r="B81" s="187" t="s">
        <v>141</v>
      </c>
      <c r="C81" s="250">
        <v>44.932067252375923</v>
      </c>
      <c r="D81" s="246">
        <v>4.5092881043512882</v>
      </c>
      <c r="E81" s="246">
        <v>35.913491043673346</v>
      </c>
      <c r="F81" s="246">
        <v>53.950643461078499</v>
      </c>
      <c r="G81" s="246">
        <v>31.404202939322058</v>
      </c>
      <c r="H81" s="246">
        <v>58.459931565429784</v>
      </c>
      <c r="I81" s="52">
        <v>0.10035790427854943</v>
      </c>
      <c r="J81" s="51">
        <v>0.20071580855709886</v>
      </c>
      <c r="K81" s="53">
        <v>0.30107371283564832</v>
      </c>
      <c r="L81" s="246">
        <v>42.685463889757123</v>
      </c>
      <c r="M81" s="246">
        <v>47.178670614994722</v>
      </c>
    </row>
    <row r="82" spans="1:13" ht="15" customHeight="1">
      <c r="A82" s="49"/>
      <c r="B82" s="187" t="s">
        <v>165</v>
      </c>
      <c r="C82" s="250">
        <v>14.830097230837298</v>
      </c>
      <c r="D82" s="180">
        <v>0.7568062340570515</v>
      </c>
      <c r="E82" s="246">
        <v>13.316484762723196</v>
      </c>
      <c r="F82" s="246">
        <v>16.3437096989514</v>
      </c>
      <c r="G82" s="246">
        <v>12.559678528666144</v>
      </c>
      <c r="H82" s="246">
        <v>17.100515933008452</v>
      </c>
      <c r="I82" s="52">
        <v>5.1031778300372123E-2</v>
      </c>
      <c r="J82" s="51">
        <v>0.10206355660074425</v>
      </c>
      <c r="K82" s="53">
        <v>0.15309533490111638</v>
      </c>
      <c r="L82" s="246">
        <v>14.088592369295434</v>
      </c>
      <c r="M82" s="246">
        <v>15.571602092379162</v>
      </c>
    </row>
    <row r="83" spans="1:13" ht="15" customHeight="1">
      <c r="A83" s="49"/>
      <c r="B83" s="187" t="s">
        <v>142</v>
      </c>
      <c r="C83" s="244">
        <v>96.6017497758898</v>
      </c>
      <c r="D83" s="246">
        <v>2.8194263963650368</v>
      </c>
      <c r="E83" s="245">
        <v>90.962896983159723</v>
      </c>
      <c r="F83" s="245">
        <v>102.24060256861988</v>
      </c>
      <c r="G83" s="245">
        <v>88.143470586794692</v>
      </c>
      <c r="H83" s="245">
        <v>105.06002896498491</v>
      </c>
      <c r="I83" s="52">
        <v>2.918607999240112E-2</v>
      </c>
      <c r="J83" s="51">
        <v>5.837215998480224E-2</v>
      </c>
      <c r="K83" s="53">
        <v>8.7558239977203356E-2</v>
      </c>
      <c r="L83" s="245">
        <v>91.77166228709531</v>
      </c>
      <c r="M83" s="245">
        <v>101.43183726468429</v>
      </c>
    </row>
    <row r="84" spans="1:13" ht="15" customHeight="1">
      <c r="A84" s="49"/>
      <c r="B84" s="187" t="s">
        <v>166</v>
      </c>
      <c r="C84" s="179">
        <v>7.3209596840401927</v>
      </c>
      <c r="D84" s="50">
        <v>0.49830281945391514</v>
      </c>
      <c r="E84" s="180">
        <v>6.3243540451323623</v>
      </c>
      <c r="F84" s="180">
        <v>8.3175653229480222</v>
      </c>
      <c r="G84" s="180">
        <v>5.8260512256784471</v>
      </c>
      <c r="H84" s="180">
        <v>8.8158681424019374</v>
      </c>
      <c r="I84" s="52">
        <v>6.8065232013259563E-2</v>
      </c>
      <c r="J84" s="51">
        <v>0.13613046402651913</v>
      </c>
      <c r="K84" s="53">
        <v>0.20419569603977869</v>
      </c>
      <c r="L84" s="180">
        <v>6.954911699838183</v>
      </c>
      <c r="M84" s="180">
        <v>7.6870076682422024</v>
      </c>
    </row>
    <row r="85" spans="1:13" ht="15" customHeight="1">
      <c r="A85" s="49"/>
      <c r="B85" s="187" t="s">
        <v>217</v>
      </c>
      <c r="C85" s="244">
        <v>52.283365602028319</v>
      </c>
      <c r="D85" s="246">
        <v>1.4844804660100337</v>
      </c>
      <c r="E85" s="245">
        <v>49.314404670008251</v>
      </c>
      <c r="F85" s="245">
        <v>55.252326534048386</v>
      </c>
      <c r="G85" s="245">
        <v>47.829924203998218</v>
      </c>
      <c r="H85" s="245">
        <v>56.73680700005842</v>
      </c>
      <c r="I85" s="52">
        <v>2.8392978319522026E-2</v>
      </c>
      <c r="J85" s="51">
        <v>5.6785956639044052E-2</v>
      </c>
      <c r="K85" s="53">
        <v>8.5178934958566072E-2</v>
      </c>
      <c r="L85" s="245">
        <v>49.669197321926902</v>
      </c>
      <c r="M85" s="245">
        <v>54.897533882129736</v>
      </c>
    </row>
    <row r="86" spans="1:13" ht="15" customHeight="1">
      <c r="A86" s="49"/>
      <c r="B86" s="187" t="s">
        <v>145</v>
      </c>
      <c r="C86" s="179">
        <v>3.4387343532281518</v>
      </c>
      <c r="D86" s="50">
        <v>6.5520307187874632E-2</v>
      </c>
      <c r="E86" s="180">
        <v>3.3076937388524024</v>
      </c>
      <c r="F86" s="180">
        <v>3.5697749676039012</v>
      </c>
      <c r="G86" s="180">
        <v>3.2421734316645279</v>
      </c>
      <c r="H86" s="180">
        <v>3.6352952747917757</v>
      </c>
      <c r="I86" s="52">
        <v>1.9053611142240946E-2</v>
      </c>
      <c r="J86" s="51">
        <v>3.8107222284481893E-2</v>
      </c>
      <c r="K86" s="53">
        <v>5.7160833426722839E-2</v>
      </c>
      <c r="L86" s="180">
        <v>3.2667976355667441</v>
      </c>
      <c r="M86" s="180">
        <v>3.6106710708895595</v>
      </c>
    </row>
    <row r="87" spans="1:13" ht="15" customHeight="1">
      <c r="A87" s="49"/>
      <c r="B87" s="187" t="s">
        <v>146</v>
      </c>
      <c r="C87" s="179">
        <v>7.3990783537345708</v>
      </c>
      <c r="D87" s="50">
        <v>0.72675101932626462</v>
      </c>
      <c r="E87" s="180">
        <v>5.9455763150820413</v>
      </c>
      <c r="F87" s="180">
        <v>8.8525803923871003</v>
      </c>
      <c r="G87" s="180">
        <v>5.218825295755777</v>
      </c>
      <c r="H87" s="180">
        <v>9.5793314117133654</v>
      </c>
      <c r="I87" s="52">
        <v>9.8221830420196624E-2</v>
      </c>
      <c r="J87" s="51">
        <v>0.19644366084039325</v>
      </c>
      <c r="K87" s="53">
        <v>0.29466549126058988</v>
      </c>
      <c r="L87" s="180">
        <v>7.0291244360478427</v>
      </c>
      <c r="M87" s="180">
        <v>7.7690322714212989</v>
      </c>
    </row>
    <row r="88" spans="1:13" s="48" customFormat="1" ht="15" customHeight="1">
      <c r="A88" s="49"/>
      <c r="B88" s="187" t="s">
        <v>223</v>
      </c>
      <c r="C88" s="241">
        <v>9.6944444444444444E-2</v>
      </c>
      <c r="D88" s="50">
        <v>1.6003471845543831E-2</v>
      </c>
      <c r="E88" s="50">
        <v>6.4937500753356775E-2</v>
      </c>
      <c r="F88" s="50">
        <v>0.12895138813553211</v>
      </c>
      <c r="G88" s="50">
        <v>4.8934028907812954E-2</v>
      </c>
      <c r="H88" s="50">
        <v>0.14495485998107593</v>
      </c>
      <c r="I88" s="52">
        <v>0.16507879267609682</v>
      </c>
      <c r="J88" s="51">
        <v>0.33015758535219364</v>
      </c>
      <c r="K88" s="53">
        <v>0.49523637802829046</v>
      </c>
      <c r="L88" s="50">
        <v>9.2097222222222219E-2</v>
      </c>
      <c r="M88" s="50">
        <v>0.10179166666666667</v>
      </c>
    </row>
    <row r="89" spans="1:13" ht="15" customHeight="1">
      <c r="A89" s="49"/>
      <c r="B89" s="187" t="s">
        <v>148</v>
      </c>
      <c r="C89" s="179">
        <v>0.46435978208057677</v>
      </c>
      <c r="D89" s="180">
        <v>9.7978569827199297E-2</v>
      </c>
      <c r="E89" s="180">
        <v>0.26840264242617817</v>
      </c>
      <c r="F89" s="180">
        <v>0.66031692173497536</v>
      </c>
      <c r="G89" s="180">
        <v>0.1704240725989789</v>
      </c>
      <c r="H89" s="180">
        <v>0.75829549156217468</v>
      </c>
      <c r="I89" s="52">
        <v>0.21099710527945298</v>
      </c>
      <c r="J89" s="51">
        <v>0.42199421055890596</v>
      </c>
      <c r="K89" s="53">
        <v>0.63299131583835888</v>
      </c>
      <c r="L89" s="180">
        <v>0.44114179297654793</v>
      </c>
      <c r="M89" s="180">
        <v>0.4875777711846056</v>
      </c>
    </row>
    <row r="90" spans="1:13" s="48" customFormat="1" ht="15" customHeight="1">
      <c r="A90" s="49"/>
      <c r="B90" s="187" t="s">
        <v>224</v>
      </c>
      <c r="C90" s="241">
        <v>6.8333333333333343E-2</v>
      </c>
      <c r="D90" s="50">
        <v>8.5882981578555666E-3</v>
      </c>
      <c r="E90" s="50">
        <v>5.115673701762221E-2</v>
      </c>
      <c r="F90" s="50">
        <v>8.5509929649044469E-2</v>
      </c>
      <c r="G90" s="50">
        <v>4.2568438859766647E-2</v>
      </c>
      <c r="H90" s="50">
        <v>9.4098227806900039E-2</v>
      </c>
      <c r="I90" s="52">
        <v>0.125682412066179</v>
      </c>
      <c r="J90" s="51">
        <v>0.251364824132358</v>
      </c>
      <c r="K90" s="53">
        <v>0.37704723619853697</v>
      </c>
      <c r="L90" s="50">
        <v>6.4916666666666678E-2</v>
      </c>
      <c r="M90" s="50">
        <v>7.1750000000000008E-2</v>
      </c>
    </row>
    <row r="91" spans="1:13" s="48" customFormat="1" ht="15" customHeight="1">
      <c r="A91" s="49"/>
      <c r="B91" s="187" t="s">
        <v>167</v>
      </c>
      <c r="C91" s="241">
        <v>3.5666666666666666E-2</v>
      </c>
      <c r="D91" s="50">
        <v>2.9075945866285707E-3</v>
      </c>
      <c r="E91" s="50">
        <v>2.9851477493409523E-2</v>
      </c>
      <c r="F91" s="50">
        <v>4.1481855839923809E-2</v>
      </c>
      <c r="G91" s="50">
        <v>2.6943882906780955E-2</v>
      </c>
      <c r="H91" s="50">
        <v>4.4389450426552374E-2</v>
      </c>
      <c r="I91" s="52">
        <v>8.1521343550333761E-2</v>
      </c>
      <c r="J91" s="51">
        <v>0.16304268710066752</v>
      </c>
      <c r="K91" s="53">
        <v>0.2445640306510013</v>
      </c>
      <c r="L91" s="50">
        <v>3.3883333333333335E-2</v>
      </c>
      <c r="M91" s="50">
        <v>3.7449999999999997E-2</v>
      </c>
    </row>
    <row r="92" spans="1:13" ht="15" customHeight="1">
      <c r="A92" s="49"/>
      <c r="B92" s="187" t="s">
        <v>150</v>
      </c>
      <c r="C92" s="241">
        <v>0.8633481232631014</v>
      </c>
      <c r="D92" s="50">
        <v>6.0760958064674651E-2</v>
      </c>
      <c r="E92" s="50">
        <v>0.74182620713375214</v>
      </c>
      <c r="F92" s="50">
        <v>0.98487003939245066</v>
      </c>
      <c r="G92" s="50">
        <v>0.68106524906907739</v>
      </c>
      <c r="H92" s="50">
        <v>1.0456309974571254</v>
      </c>
      <c r="I92" s="52">
        <v>7.0378282441876605E-2</v>
      </c>
      <c r="J92" s="51">
        <v>0.14075656488375321</v>
      </c>
      <c r="K92" s="53">
        <v>0.21113484732562982</v>
      </c>
      <c r="L92" s="50">
        <v>0.82018071709994633</v>
      </c>
      <c r="M92" s="50">
        <v>0.90651552942625646</v>
      </c>
    </row>
    <row r="93" spans="1:13" ht="15" customHeight="1">
      <c r="A93" s="49"/>
      <c r="B93" s="187" t="s">
        <v>151</v>
      </c>
      <c r="C93" s="250">
        <v>23.070620685309436</v>
      </c>
      <c r="D93" s="246">
        <v>2.9610873008927503</v>
      </c>
      <c r="E93" s="246">
        <v>17.148446083523936</v>
      </c>
      <c r="F93" s="246">
        <v>28.992795287094935</v>
      </c>
      <c r="G93" s="246">
        <v>14.187358782631184</v>
      </c>
      <c r="H93" s="246">
        <v>31.953882587987685</v>
      </c>
      <c r="I93" s="52">
        <v>0.1283488355724329</v>
      </c>
      <c r="J93" s="51">
        <v>0.2566976711448658</v>
      </c>
      <c r="K93" s="53">
        <v>0.38504650671729868</v>
      </c>
      <c r="L93" s="246">
        <v>21.917089651043963</v>
      </c>
      <c r="M93" s="246">
        <v>24.224151719574909</v>
      </c>
    </row>
    <row r="94" spans="1:13" ht="15" customHeight="1">
      <c r="A94" s="49"/>
      <c r="B94" s="187" t="s">
        <v>168</v>
      </c>
      <c r="C94" s="250">
        <v>35.800404449676464</v>
      </c>
      <c r="D94" s="180">
        <v>2.959430480565</v>
      </c>
      <c r="E94" s="246">
        <v>29.881543488546463</v>
      </c>
      <c r="F94" s="246">
        <v>41.719265410806464</v>
      </c>
      <c r="G94" s="246">
        <v>26.922113007981466</v>
      </c>
      <c r="H94" s="246">
        <v>44.678695891371461</v>
      </c>
      <c r="I94" s="52">
        <v>8.2664721978908964E-2</v>
      </c>
      <c r="J94" s="51">
        <v>0.16532944395781793</v>
      </c>
      <c r="K94" s="53">
        <v>0.24799416593672691</v>
      </c>
      <c r="L94" s="246">
        <v>34.010384227192638</v>
      </c>
      <c r="M94" s="246">
        <v>37.590424672160289</v>
      </c>
    </row>
    <row r="95" spans="1:13" ht="15" customHeight="1">
      <c r="A95" s="49"/>
      <c r="B95" s="187" t="s">
        <v>153</v>
      </c>
      <c r="C95" s="179">
        <v>1.2348800588823783</v>
      </c>
      <c r="D95" s="50">
        <v>4.4792794155314168E-2</v>
      </c>
      <c r="E95" s="180">
        <v>1.14529447057175</v>
      </c>
      <c r="F95" s="180">
        <v>1.3244656471930065</v>
      </c>
      <c r="G95" s="180">
        <v>1.1005016764164357</v>
      </c>
      <c r="H95" s="180">
        <v>1.3692584413483209</v>
      </c>
      <c r="I95" s="52">
        <v>3.6272991723466368E-2</v>
      </c>
      <c r="J95" s="51">
        <v>7.2545983446932735E-2</v>
      </c>
      <c r="K95" s="53">
        <v>0.1088189751703991</v>
      </c>
      <c r="L95" s="180">
        <v>1.1731360559382593</v>
      </c>
      <c r="M95" s="180">
        <v>1.2966240618264973</v>
      </c>
    </row>
    <row r="96" spans="1:13" ht="15" customHeight="1">
      <c r="A96" s="49"/>
      <c r="B96" s="187" t="s">
        <v>154</v>
      </c>
      <c r="C96" s="241">
        <v>4.0003063393155999E-2</v>
      </c>
      <c r="D96" s="50">
        <v>8.9403490309319239E-4</v>
      </c>
      <c r="E96" s="50">
        <v>3.8214993586969614E-2</v>
      </c>
      <c r="F96" s="50">
        <v>4.1791133199342384E-2</v>
      </c>
      <c r="G96" s="50">
        <v>3.7320958683876422E-2</v>
      </c>
      <c r="H96" s="50">
        <v>4.2685168102435576E-2</v>
      </c>
      <c r="I96" s="52">
        <v>2.2349160970660812E-2</v>
      </c>
      <c r="J96" s="51">
        <v>4.4698321941321624E-2</v>
      </c>
      <c r="K96" s="53">
        <v>6.7047482911982439E-2</v>
      </c>
      <c r="L96" s="50">
        <v>3.80029102234982E-2</v>
      </c>
      <c r="M96" s="50">
        <v>4.2003216562813799E-2</v>
      </c>
    </row>
    <row r="97" spans="1:13" ht="15" customHeight="1">
      <c r="A97" s="49"/>
      <c r="B97" s="187" t="s">
        <v>169</v>
      </c>
      <c r="C97" s="179">
        <v>1.9692379799801893</v>
      </c>
      <c r="D97" s="50">
        <v>9.4593742825018701E-2</v>
      </c>
      <c r="E97" s="180">
        <v>1.7800504943301521</v>
      </c>
      <c r="F97" s="180">
        <v>2.1584254656302266</v>
      </c>
      <c r="G97" s="180">
        <v>1.6854567515051333</v>
      </c>
      <c r="H97" s="180">
        <v>2.2530192084552456</v>
      </c>
      <c r="I97" s="52">
        <v>4.8035709135556243E-2</v>
      </c>
      <c r="J97" s="51">
        <v>9.6071418271112485E-2</v>
      </c>
      <c r="K97" s="53">
        <v>0.14410712740666873</v>
      </c>
      <c r="L97" s="180">
        <v>1.8707760809811798</v>
      </c>
      <c r="M97" s="180">
        <v>2.0676998789791989</v>
      </c>
    </row>
    <row r="98" spans="1:13" ht="15" customHeight="1">
      <c r="A98" s="49"/>
      <c r="B98" s="187" t="s">
        <v>170</v>
      </c>
      <c r="C98" s="241">
        <v>3.2374487754185437E-2</v>
      </c>
      <c r="D98" s="50">
        <v>4.920171251406708E-3</v>
      </c>
      <c r="E98" s="50">
        <v>2.2534145251372019E-2</v>
      </c>
      <c r="F98" s="50">
        <v>4.2214830256998855E-2</v>
      </c>
      <c r="G98" s="50">
        <v>1.7613973999965313E-2</v>
      </c>
      <c r="H98" s="50">
        <v>4.7135001508405563E-2</v>
      </c>
      <c r="I98" s="52">
        <v>0.15197680620508408</v>
      </c>
      <c r="J98" s="51">
        <v>0.30395361241016816</v>
      </c>
      <c r="K98" s="53">
        <v>0.45593041861525224</v>
      </c>
      <c r="L98" s="50">
        <v>3.0755763366476164E-2</v>
      </c>
      <c r="M98" s="50">
        <v>3.3993212141894706E-2</v>
      </c>
    </row>
    <row r="99" spans="1:13" ht="15" customHeight="1">
      <c r="A99" s="49"/>
      <c r="B99" s="187" t="s">
        <v>172</v>
      </c>
      <c r="C99" s="244">
        <v>55.090895734405329</v>
      </c>
      <c r="D99" s="246">
        <v>2.288037579122002</v>
      </c>
      <c r="E99" s="245">
        <v>50.514820576161327</v>
      </c>
      <c r="F99" s="245">
        <v>59.666970892649331</v>
      </c>
      <c r="G99" s="245">
        <v>48.226782997039322</v>
      </c>
      <c r="H99" s="245">
        <v>61.955008471771336</v>
      </c>
      <c r="I99" s="52">
        <v>4.1532045333818712E-2</v>
      </c>
      <c r="J99" s="51">
        <v>8.3064090667637425E-2</v>
      </c>
      <c r="K99" s="53">
        <v>0.12459613600145614</v>
      </c>
      <c r="L99" s="245">
        <v>52.336350947685062</v>
      </c>
      <c r="M99" s="245">
        <v>57.845440521125596</v>
      </c>
    </row>
    <row r="100" spans="1:13" ht="15" customHeight="1">
      <c r="A100" s="49"/>
      <c r="B100" s="187" t="s">
        <v>173</v>
      </c>
      <c r="C100" s="241">
        <v>4.6383716666666658E-2</v>
      </c>
      <c r="D100" s="50">
        <v>2.1721768116579258E-3</v>
      </c>
      <c r="E100" s="50">
        <v>4.2039363043350805E-2</v>
      </c>
      <c r="F100" s="50">
        <v>5.072807028998251E-2</v>
      </c>
      <c r="G100" s="50">
        <v>3.9867186231692879E-2</v>
      </c>
      <c r="H100" s="50">
        <v>5.2900247101640437E-2</v>
      </c>
      <c r="I100" s="52">
        <v>4.6830589865579829E-2</v>
      </c>
      <c r="J100" s="51">
        <v>9.3661179731159658E-2</v>
      </c>
      <c r="K100" s="53">
        <v>0.14049176959673948</v>
      </c>
      <c r="L100" s="50">
        <v>4.4064530833333324E-2</v>
      </c>
      <c r="M100" s="50">
        <v>4.8702902499999992E-2</v>
      </c>
    </row>
    <row r="101" spans="1:13" ht="15" customHeight="1">
      <c r="A101" s="49"/>
      <c r="B101" s="187" t="s">
        <v>174</v>
      </c>
      <c r="C101" s="250">
        <v>39.897275734423346</v>
      </c>
      <c r="D101" s="180">
        <v>2.181673820187751</v>
      </c>
      <c r="E101" s="246">
        <v>35.533928094047845</v>
      </c>
      <c r="F101" s="246">
        <v>44.260623374798847</v>
      </c>
      <c r="G101" s="246">
        <v>33.35225427386009</v>
      </c>
      <c r="H101" s="246">
        <v>46.442297194986601</v>
      </c>
      <c r="I101" s="52">
        <v>5.4682275419256361E-2</v>
      </c>
      <c r="J101" s="51">
        <v>0.10936455083851272</v>
      </c>
      <c r="K101" s="53">
        <v>0.16404682625776909</v>
      </c>
      <c r="L101" s="246">
        <v>37.902411947702177</v>
      </c>
      <c r="M101" s="246">
        <v>41.892139521144514</v>
      </c>
    </row>
    <row r="102" spans="1:13" ht="15" customHeight="1">
      <c r="A102" s="49"/>
      <c r="B102" s="187" t="s">
        <v>157</v>
      </c>
      <c r="C102" s="244">
        <v>76.643621762816437</v>
      </c>
      <c r="D102" s="246">
        <v>3.7584720480402596</v>
      </c>
      <c r="E102" s="245">
        <v>69.126677666735915</v>
      </c>
      <c r="F102" s="245">
        <v>84.160565858896959</v>
      </c>
      <c r="G102" s="245">
        <v>65.368205618695654</v>
      </c>
      <c r="H102" s="245">
        <v>87.91903790693722</v>
      </c>
      <c r="I102" s="52">
        <v>4.9038288661140461E-2</v>
      </c>
      <c r="J102" s="51">
        <v>9.8076577322280922E-2</v>
      </c>
      <c r="K102" s="53">
        <v>0.14711486598342138</v>
      </c>
      <c r="L102" s="245">
        <v>72.811440674675609</v>
      </c>
      <c r="M102" s="245">
        <v>80.475802850957265</v>
      </c>
    </row>
    <row r="103" spans="1:13" ht="15" customHeight="1">
      <c r="A103" s="49"/>
      <c r="B103" s="187" t="s">
        <v>219</v>
      </c>
      <c r="C103" s="241">
        <v>3.6875000000000002E-3</v>
      </c>
      <c r="D103" s="50">
        <v>5.8913026410555404E-4</v>
      </c>
      <c r="E103" s="50">
        <v>2.5092394717888922E-3</v>
      </c>
      <c r="F103" s="50">
        <v>4.8657605282111088E-3</v>
      </c>
      <c r="G103" s="50">
        <v>1.9201092076833381E-3</v>
      </c>
      <c r="H103" s="50">
        <v>5.4548907923166624E-3</v>
      </c>
      <c r="I103" s="52">
        <v>0.15976413941845533</v>
      </c>
      <c r="J103" s="51">
        <v>0.31952827883691065</v>
      </c>
      <c r="K103" s="53">
        <v>0.47929241825536595</v>
      </c>
      <c r="L103" s="50">
        <v>3.5031250000000002E-3</v>
      </c>
      <c r="M103" s="50">
        <v>3.8718750000000003E-3</v>
      </c>
    </row>
    <row r="104" spans="1:13" ht="15" customHeight="1">
      <c r="A104" s="49"/>
      <c r="B104" s="187" t="s">
        <v>220</v>
      </c>
      <c r="C104" s="241">
        <v>0.81767131670342263</v>
      </c>
      <c r="D104" s="50">
        <v>1.6230041589389548E-2</v>
      </c>
      <c r="E104" s="50">
        <v>0.7852112335246435</v>
      </c>
      <c r="F104" s="50">
        <v>0.85013139988220177</v>
      </c>
      <c r="G104" s="50">
        <v>0.76898119193525405</v>
      </c>
      <c r="H104" s="50">
        <v>0.86636144147159122</v>
      </c>
      <c r="I104" s="52">
        <v>1.984910227109794E-2</v>
      </c>
      <c r="J104" s="51">
        <v>3.9698204542195879E-2</v>
      </c>
      <c r="K104" s="53">
        <v>5.9547306813293815E-2</v>
      </c>
      <c r="L104" s="50">
        <v>0.77678775086825147</v>
      </c>
      <c r="M104" s="50">
        <v>0.8585548825385938</v>
      </c>
    </row>
    <row r="105" spans="1:13" ht="15" customHeight="1">
      <c r="A105" s="49"/>
      <c r="B105" s="187" t="s">
        <v>213</v>
      </c>
      <c r="C105" s="179">
        <v>1.2634646731351846</v>
      </c>
      <c r="D105" s="180">
        <v>0.20974339619555424</v>
      </c>
      <c r="E105" s="180">
        <v>0.8439778807440762</v>
      </c>
      <c r="F105" s="180">
        <v>1.6829514655262932</v>
      </c>
      <c r="G105" s="180">
        <v>0.63423448454852194</v>
      </c>
      <c r="H105" s="180">
        <v>1.8926948617218475</v>
      </c>
      <c r="I105" s="52">
        <v>0.16600653793912026</v>
      </c>
      <c r="J105" s="51">
        <v>0.33201307587824053</v>
      </c>
      <c r="K105" s="53">
        <v>0.49801961381736082</v>
      </c>
      <c r="L105" s="180">
        <v>1.2002914394784254</v>
      </c>
      <c r="M105" s="180">
        <v>1.326637906791944</v>
      </c>
    </row>
    <row r="106" spans="1:13" ht="15" customHeight="1">
      <c r="A106" s="49"/>
      <c r="B106" s="187" t="s">
        <v>175</v>
      </c>
      <c r="C106" s="179">
        <v>6.2866581051862331</v>
      </c>
      <c r="D106" s="50">
        <v>0.48479183874204812</v>
      </c>
      <c r="E106" s="180">
        <v>5.3170744277021367</v>
      </c>
      <c r="F106" s="180">
        <v>7.2562417826703296</v>
      </c>
      <c r="G106" s="180">
        <v>4.8322825889600889</v>
      </c>
      <c r="H106" s="180">
        <v>7.7410336214123774</v>
      </c>
      <c r="I106" s="52">
        <v>7.7114395379973805E-2</v>
      </c>
      <c r="J106" s="51">
        <v>0.15422879075994761</v>
      </c>
      <c r="K106" s="53">
        <v>0.23134318613992141</v>
      </c>
      <c r="L106" s="180">
        <v>5.9723251999269218</v>
      </c>
      <c r="M106" s="180">
        <v>6.6009910104455445</v>
      </c>
    </row>
    <row r="107" spans="1:13" ht="15" customHeight="1">
      <c r="A107" s="49"/>
      <c r="B107" s="187" t="s">
        <v>221</v>
      </c>
      <c r="C107" s="179">
        <v>2.937853333333333</v>
      </c>
      <c r="D107" s="50">
        <v>0.17115854471488615</v>
      </c>
      <c r="E107" s="180">
        <v>2.5955362439035605</v>
      </c>
      <c r="F107" s="180">
        <v>3.2801704227631054</v>
      </c>
      <c r="G107" s="180">
        <v>2.4243776991886747</v>
      </c>
      <c r="H107" s="180">
        <v>3.4513289674779912</v>
      </c>
      <c r="I107" s="52">
        <v>5.8259730931049261E-2</v>
      </c>
      <c r="J107" s="51">
        <v>0.11651946186209852</v>
      </c>
      <c r="K107" s="53">
        <v>0.1747791927931478</v>
      </c>
      <c r="L107" s="180">
        <v>2.7909606666666664</v>
      </c>
      <c r="M107" s="180">
        <v>3.0847459999999995</v>
      </c>
    </row>
    <row r="108" spans="1:13" ht="15" customHeight="1">
      <c r="A108" s="49"/>
      <c r="B108" s="187" t="s">
        <v>176</v>
      </c>
      <c r="C108" s="179">
        <v>1.8005860257475159</v>
      </c>
      <c r="D108" s="50">
        <v>0.12649078329140517</v>
      </c>
      <c r="E108" s="180">
        <v>1.5476044591647056</v>
      </c>
      <c r="F108" s="180">
        <v>2.0535675923303263</v>
      </c>
      <c r="G108" s="180">
        <v>1.4211136758733005</v>
      </c>
      <c r="H108" s="180">
        <v>2.1800583756217313</v>
      </c>
      <c r="I108" s="52">
        <v>7.0249786171084128E-2</v>
      </c>
      <c r="J108" s="51">
        <v>0.14049957234216826</v>
      </c>
      <c r="K108" s="53">
        <v>0.21074935851325238</v>
      </c>
      <c r="L108" s="180">
        <v>1.7105567244601401</v>
      </c>
      <c r="M108" s="180">
        <v>1.8906153270348918</v>
      </c>
    </row>
    <row r="109" spans="1:13" ht="15" customHeight="1">
      <c r="A109" s="49"/>
      <c r="B109" s="187" t="s">
        <v>159</v>
      </c>
      <c r="C109" s="250">
        <v>34.161084260225806</v>
      </c>
      <c r="D109" s="180">
        <v>2.0614642788899302</v>
      </c>
      <c r="E109" s="246">
        <v>30.038155702445945</v>
      </c>
      <c r="F109" s="246">
        <v>38.284012818005664</v>
      </c>
      <c r="G109" s="246">
        <v>27.976691423556016</v>
      </c>
      <c r="H109" s="246">
        <v>40.345477096895593</v>
      </c>
      <c r="I109" s="52">
        <v>6.0345399554255948E-2</v>
      </c>
      <c r="J109" s="51">
        <v>0.1206907991085119</v>
      </c>
      <c r="K109" s="53">
        <v>0.18103619866276785</v>
      </c>
      <c r="L109" s="246">
        <v>32.453030047214519</v>
      </c>
      <c r="M109" s="246">
        <v>35.869138473237093</v>
      </c>
    </row>
    <row r="110" spans="1:13" ht="15" customHeight="1">
      <c r="A110" s="49"/>
      <c r="B110" s="187" t="s">
        <v>177</v>
      </c>
      <c r="C110" s="241" t="s">
        <v>108</v>
      </c>
      <c r="D110" s="50" t="s">
        <v>94</v>
      </c>
      <c r="E110" s="50" t="s">
        <v>94</v>
      </c>
      <c r="F110" s="50" t="s">
        <v>94</v>
      </c>
      <c r="G110" s="50" t="s">
        <v>94</v>
      </c>
      <c r="H110" s="50" t="s">
        <v>94</v>
      </c>
      <c r="I110" s="52" t="s">
        <v>94</v>
      </c>
      <c r="J110" s="51" t="s">
        <v>94</v>
      </c>
      <c r="K110" s="53" t="s">
        <v>94</v>
      </c>
      <c r="L110" s="50" t="s">
        <v>94</v>
      </c>
      <c r="M110" s="50" t="s">
        <v>94</v>
      </c>
    </row>
    <row r="111" spans="1:13" ht="15" customHeight="1">
      <c r="A111" s="49"/>
      <c r="B111" s="187" t="s">
        <v>225</v>
      </c>
      <c r="C111" s="241">
        <v>5.6791666666666671E-2</v>
      </c>
      <c r="D111" s="50">
        <v>1.1087908758149382E-2</v>
      </c>
      <c r="E111" s="50">
        <v>3.4615849150367903E-2</v>
      </c>
      <c r="F111" s="50">
        <v>7.8967484182965439E-2</v>
      </c>
      <c r="G111" s="50">
        <v>2.3527940392218526E-2</v>
      </c>
      <c r="H111" s="50">
        <v>9.0055392941114809E-2</v>
      </c>
      <c r="I111" s="52">
        <v>0.19523830535259365</v>
      </c>
      <c r="J111" s="51">
        <v>0.3904766107051873</v>
      </c>
      <c r="K111" s="53">
        <v>0.58571491605778092</v>
      </c>
      <c r="L111" s="50">
        <v>5.3952083333333338E-2</v>
      </c>
      <c r="M111" s="50">
        <v>5.9631250000000004E-2</v>
      </c>
    </row>
    <row r="112" spans="1:13" ht="15" customHeight="1">
      <c r="A112" s="49"/>
      <c r="B112" s="187" t="s">
        <v>161</v>
      </c>
      <c r="C112" s="250">
        <v>11.325129479091167</v>
      </c>
      <c r="D112" s="180">
        <v>0.960004228024258</v>
      </c>
      <c r="E112" s="246">
        <v>9.4051210230426516</v>
      </c>
      <c r="F112" s="246">
        <v>13.245137935139683</v>
      </c>
      <c r="G112" s="246">
        <v>8.445116795018393</v>
      </c>
      <c r="H112" s="246">
        <v>14.205142163163941</v>
      </c>
      <c r="I112" s="52">
        <v>8.4767616105109425E-2</v>
      </c>
      <c r="J112" s="51">
        <v>0.16953523221021885</v>
      </c>
      <c r="K112" s="53">
        <v>0.25430284831532829</v>
      </c>
      <c r="L112" s="246">
        <v>10.758873005136609</v>
      </c>
      <c r="M112" s="246">
        <v>11.891385953045726</v>
      </c>
    </row>
    <row r="113" spans="1:13" ht="15" customHeight="1">
      <c r="A113" s="49"/>
      <c r="B113" s="187" t="s">
        <v>162</v>
      </c>
      <c r="C113" s="241">
        <v>9.5459969687405902E-2</v>
      </c>
      <c r="D113" s="50">
        <v>4.5082561965772939E-3</v>
      </c>
      <c r="E113" s="50">
        <v>8.6443457294251319E-2</v>
      </c>
      <c r="F113" s="50">
        <v>0.10447648208056048</v>
      </c>
      <c r="G113" s="50">
        <v>8.1935201097674021E-2</v>
      </c>
      <c r="H113" s="50">
        <v>0.10898473827713778</v>
      </c>
      <c r="I113" s="52">
        <v>4.7226666961450663E-2</v>
      </c>
      <c r="J113" s="51">
        <v>9.4453333922901325E-2</v>
      </c>
      <c r="K113" s="53">
        <v>0.14168000088435198</v>
      </c>
      <c r="L113" s="50">
        <v>9.0686971203035607E-2</v>
      </c>
      <c r="M113" s="50">
        <v>0.1002329681717762</v>
      </c>
    </row>
    <row r="114" spans="1:13" ht="15" customHeight="1">
      <c r="A114" s="49"/>
      <c r="B114" s="187" t="s">
        <v>178</v>
      </c>
      <c r="C114" s="179">
        <v>0.53509505861765061</v>
      </c>
      <c r="D114" s="50">
        <v>5.0279123657425241E-2</v>
      </c>
      <c r="E114" s="180">
        <v>0.43453681130280014</v>
      </c>
      <c r="F114" s="180">
        <v>0.63565330593250113</v>
      </c>
      <c r="G114" s="180">
        <v>0.38425768764537488</v>
      </c>
      <c r="H114" s="180">
        <v>0.68593242958992628</v>
      </c>
      <c r="I114" s="52">
        <v>9.3962975078325156E-2</v>
      </c>
      <c r="J114" s="51">
        <v>0.18792595015665031</v>
      </c>
      <c r="K114" s="53">
        <v>0.28188892523497544</v>
      </c>
      <c r="L114" s="180">
        <v>0.50834030568676813</v>
      </c>
      <c r="M114" s="180">
        <v>0.56184981154853308</v>
      </c>
    </row>
    <row r="115" spans="1:13" ht="15" customHeight="1">
      <c r="A115" s="49"/>
      <c r="B115" s="187" t="s">
        <v>136</v>
      </c>
      <c r="C115" s="179">
        <v>1.4127478551118169</v>
      </c>
      <c r="D115" s="50">
        <v>0.13752211819246285</v>
      </c>
      <c r="E115" s="180">
        <v>1.1377036187268912</v>
      </c>
      <c r="F115" s="180">
        <v>1.6877920914967426</v>
      </c>
      <c r="G115" s="180">
        <v>1.0001815005344283</v>
      </c>
      <c r="H115" s="180">
        <v>1.8253142096892054</v>
      </c>
      <c r="I115" s="52">
        <v>9.7343710482277232E-2</v>
      </c>
      <c r="J115" s="51">
        <v>0.19468742096455446</v>
      </c>
      <c r="K115" s="53">
        <v>0.29203113144683168</v>
      </c>
      <c r="L115" s="180">
        <v>1.3421104623562261</v>
      </c>
      <c r="M115" s="180">
        <v>1.4833852478674077</v>
      </c>
    </row>
    <row r="116" spans="1:13" ht="15" customHeight="1">
      <c r="A116" s="49"/>
      <c r="B116" s="187" t="s">
        <v>179</v>
      </c>
      <c r="C116" s="244">
        <v>59.838712519290652</v>
      </c>
      <c r="D116" s="246">
        <v>1.2986091935405955</v>
      </c>
      <c r="E116" s="245">
        <v>57.241494132209461</v>
      </c>
      <c r="F116" s="245">
        <v>62.435930906371844</v>
      </c>
      <c r="G116" s="245">
        <v>55.942884938668868</v>
      </c>
      <c r="H116" s="245">
        <v>63.734540099912437</v>
      </c>
      <c r="I116" s="52">
        <v>2.1701823767046342E-2</v>
      </c>
      <c r="J116" s="51">
        <v>4.3403647534092683E-2</v>
      </c>
      <c r="K116" s="53">
        <v>6.5105471301139028E-2</v>
      </c>
      <c r="L116" s="245">
        <v>56.846776893326123</v>
      </c>
      <c r="M116" s="245">
        <v>62.830648145255182</v>
      </c>
    </row>
    <row r="117" spans="1:13" ht="15" customHeight="1">
      <c r="A117" s="49"/>
      <c r="B117" s="187" t="s">
        <v>226</v>
      </c>
      <c r="C117" s="179">
        <v>0.92871173549813213</v>
      </c>
      <c r="D117" s="180">
        <v>0.19107354130574208</v>
      </c>
      <c r="E117" s="180">
        <v>0.54656465288664791</v>
      </c>
      <c r="F117" s="180">
        <v>1.3108588181096164</v>
      </c>
      <c r="G117" s="180">
        <v>0.35549111158090585</v>
      </c>
      <c r="H117" s="180">
        <v>1.5019323594153584</v>
      </c>
      <c r="I117" s="52">
        <v>0.20574041869219642</v>
      </c>
      <c r="J117" s="51">
        <v>0.41148083738439284</v>
      </c>
      <c r="K117" s="53">
        <v>0.61722125607658929</v>
      </c>
      <c r="L117" s="180">
        <v>0.88227614872322557</v>
      </c>
      <c r="M117" s="180">
        <v>0.97514732227303869</v>
      </c>
    </row>
    <row r="118" spans="1:13" ht="15" customHeight="1">
      <c r="A118" s="49"/>
      <c r="B118" s="187" t="s">
        <v>163</v>
      </c>
      <c r="C118" s="179">
        <v>8.0116877201628949</v>
      </c>
      <c r="D118" s="50">
        <v>0.7520408704208249</v>
      </c>
      <c r="E118" s="180">
        <v>6.5076059793212453</v>
      </c>
      <c r="F118" s="180">
        <v>9.5157694610045453</v>
      </c>
      <c r="G118" s="180">
        <v>5.7555651089004201</v>
      </c>
      <c r="H118" s="180">
        <v>10.26781033142537</v>
      </c>
      <c r="I118" s="52">
        <v>9.3867970980468313E-2</v>
      </c>
      <c r="J118" s="51">
        <v>0.18773594196093663</v>
      </c>
      <c r="K118" s="53">
        <v>0.28160391294140497</v>
      </c>
      <c r="L118" s="180">
        <v>7.61110333415475</v>
      </c>
      <c r="M118" s="180">
        <v>8.4122721061710397</v>
      </c>
    </row>
    <row r="119" spans="1:13" ht="15" customHeight="1">
      <c r="A119" s="49"/>
      <c r="B119" s="187" t="s">
        <v>180</v>
      </c>
      <c r="C119" s="244">
        <v>109.00836454544297</v>
      </c>
      <c r="D119" s="245">
        <v>2.6429312135440401</v>
      </c>
      <c r="E119" s="245">
        <v>103.7225021183549</v>
      </c>
      <c r="F119" s="245">
        <v>114.29422697253105</v>
      </c>
      <c r="G119" s="245">
        <v>101.07957090481085</v>
      </c>
      <c r="H119" s="245">
        <v>116.9371581860751</v>
      </c>
      <c r="I119" s="52">
        <v>2.4245214801312476E-2</v>
      </c>
      <c r="J119" s="51">
        <v>4.8490429602624951E-2</v>
      </c>
      <c r="K119" s="53">
        <v>7.2735644403937427E-2</v>
      </c>
      <c r="L119" s="245">
        <v>103.55794631817082</v>
      </c>
      <c r="M119" s="245">
        <v>114.45878277271513</v>
      </c>
    </row>
    <row r="120" spans="1:13" ht="15" customHeight="1">
      <c r="A120" s="49"/>
      <c r="B120" s="199" t="s">
        <v>184</v>
      </c>
      <c r="C120" s="251">
        <v>16.083928402691683</v>
      </c>
      <c r="D120" s="252">
        <v>2.3353843353436923</v>
      </c>
      <c r="E120" s="252">
        <v>11.413159732004299</v>
      </c>
      <c r="F120" s="252">
        <v>20.754697073379067</v>
      </c>
      <c r="G120" s="252">
        <v>9.0777753966606056</v>
      </c>
      <c r="H120" s="252">
        <v>23.09008140872276</v>
      </c>
      <c r="I120" s="200">
        <v>0.14519987137923721</v>
      </c>
      <c r="J120" s="201">
        <v>0.29039974275847441</v>
      </c>
      <c r="K120" s="202">
        <v>0.43559961413771164</v>
      </c>
      <c r="L120" s="252">
        <v>15.279731982557099</v>
      </c>
      <c r="M120" s="252">
        <v>16.888124822826267</v>
      </c>
    </row>
    <row r="121" spans="1:13" ht="15" customHeight="1">
      <c r="B121" s="257" t="s">
        <v>667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39" priority="71">
      <formula>IF(PG_IsBlnkRowRout*PG_IsBlnkRowRoutNext=1,TRUE,FALSE)</formula>
    </cfRule>
  </conditionalFormatting>
  <conditionalFormatting sqref="I5:K120">
    <cfRule type="cellIs" dxfId="38" priority="2" operator="greaterThan">
      <formula>1</formula>
    </cfRule>
  </conditionalFormatting>
  <hyperlinks>
    <hyperlink ref="B5" location="'Fire Assay'!$A$4" display="'Fire Assay'!$A$4" xr:uid="{F1C163B1-A1AD-4DF7-BA2C-858123674CA4}"/>
    <hyperlink ref="B7" location="'Fire Assay (Bi)'!$A$4" display="'Fire Assay (Bi)'!$A$4" xr:uid="{1ED34E05-F138-4C4A-A3BB-CDFD5C6F3B73}"/>
    <hyperlink ref="B9" location="'PA'!$A$4" display="'PA'!$A$4" xr:uid="{8B115A9F-54BE-4AFF-97A2-C6A85825CE5A}"/>
    <hyperlink ref="B11" location="'AR Digest 10-50g'!$A$4" display="'AR Digest 10-50g'!$A$4" xr:uid="{B916C405-E70B-4165-88F6-283FA757A84F}"/>
    <hyperlink ref="B13" location="'PF ICP'!$A$202" display="'PF ICP'!$A$202" xr:uid="{DE2D5C92-4CF9-437E-B1DE-3417029B20B6}"/>
    <hyperlink ref="B15" location="'Fusion XRF'!$A$116" display="'Fusion XRF'!$A$116" xr:uid="{60BECFEA-4041-4B31-96DA-E17F9AC69E67}"/>
    <hyperlink ref="B17" location="'4-Acid'!$A$4" display="'4-Acid'!$A$4" xr:uid="{BC53E780-5D6B-42B7-B86B-9B47F7E131B3}"/>
    <hyperlink ref="B18" location="'4-Acid'!$A$23" display="'4-Acid'!$A$23" xr:uid="{549F528F-8105-4407-9A55-028FD944D4B0}"/>
    <hyperlink ref="B19" location="'4-Acid'!$A$41" display="'4-Acid'!$A$41" xr:uid="{772D9277-8BBD-4FC1-89E5-DCB182AF8336}"/>
    <hyperlink ref="B20" location="'4-Acid'!$A$59" display="'4-Acid'!$A$59" xr:uid="{FAC8BFFC-3467-4A66-B443-818F5B6713E4}"/>
    <hyperlink ref="B21" location="'4-Acid'!$A$77" display="'4-Acid'!$A$77" xr:uid="{262061C6-FBD5-427F-B388-9ED909C54E79}"/>
    <hyperlink ref="B22" location="'4-Acid'!$A$96" display="'4-Acid'!$A$96" xr:uid="{03ECCB4D-6CA6-4135-AA30-7A1114466A99}"/>
    <hyperlink ref="B23" location="'4-Acid'!$A$115" display="'4-Acid'!$A$115" xr:uid="{FCB5CA5F-1015-4EAB-A756-9BEDF1AADEC3}"/>
    <hyperlink ref="B24" location="'4-Acid'!$A$151" display="'4-Acid'!$A$151" xr:uid="{7B23C306-B192-4A5A-809B-D552FEE244CC}"/>
    <hyperlink ref="B25" location="'4-Acid'!$A$169" display="'4-Acid'!$A$169" xr:uid="{0E6FD11F-1E3B-4F58-B4B6-76D60BAEA611}"/>
    <hyperlink ref="B26" location="'4-Acid'!$A$188" display="'4-Acid'!$A$188" xr:uid="{BF1CC657-920A-45D8-9545-5C59B21CC03A}"/>
    <hyperlink ref="B27" location="'4-Acid'!$A$206" display="'4-Acid'!$A$206" xr:uid="{690FB4A1-2585-4B39-85D9-3E0ACA652FBD}"/>
    <hyperlink ref="B28" location="'4-Acid'!$A$224" display="'4-Acid'!$A$224" xr:uid="{F57AE3D4-9579-4B70-98B9-C0672387E979}"/>
    <hyperlink ref="B29" location="'4-Acid'!$A$242" display="'4-Acid'!$A$242" xr:uid="{51E3E3B0-50BD-4455-BD2C-B526CDC80539}"/>
    <hyperlink ref="B30" location="'4-Acid'!$A$260" display="'4-Acid'!$A$260" xr:uid="{BE40B7CD-41BC-4FA1-8F6C-06FB202B6387}"/>
    <hyperlink ref="B31" location="'4-Acid'!$A$278" display="'4-Acid'!$A$278" xr:uid="{4B164C7B-C708-4678-BC8B-325D223143ED}"/>
    <hyperlink ref="B32" location="'4-Acid'!$A$296" display="'4-Acid'!$A$296" xr:uid="{C9F073A4-3FF8-4CE1-BCFC-AD2AFBEFA7DC}"/>
    <hyperlink ref="B33" location="'4-Acid'!$A$314" display="'4-Acid'!$A$314" xr:uid="{AA02A0BF-FEA7-466F-8204-5703955DCF42}"/>
    <hyperlink ref="B34" location="'4-Acid'!$A$332" display="'4-Acid'!$A$332" xr:uid="{8C675D0A-DEBC-488E-8EE0-90525910A545}"/>
    <hyperlink ref="B35" location="'4-Acid'!$A$368" display="'4-Acid'!$A$368" xr:uid="{A068F4B4-5B50-4CF4-B49C-98C23288791B}"/>
    <hyperlink ref="B36" location="'4-Acid'!$A$404" display="'4-Acid'!$A$404" xr:uid="{F3DE9908-E6B6-41A9-BC20-69B8787BD1B5}"/>
    <hyperlink ref="B37" location="'4-Acid'!$A$422" display="'4-Acid'!$A$422" xr:uid="{5EF77266-43A1-4F71-A6A4-E95819E96E1E}"/>
    <hyperlink ref="B38" location="'4-Acid'!$A$440" display="'4-Acid'!$A$440" xr:uid="{3955D9B7-8232-49A1-9740-B3AFEF26BFB0}"/>
    <hyperlink ref="B39" location="'4-Acid'!$A$458" display="'4-Acid'!$A$458" xr:uid="{24A5C085-D459-46F3-8D02-E3DA63425341}"/>
    <hyperlink ref="B40" location="'4-Acid'!$A$476" display="'4-Acid'!$A$476" xr:uid="{4CEC0F1B-D93C-4F1E-8DE8-C25A7925AC6A}"/>
    <hyperlink ref="B41" location="'4-Acid'!$A$494" display="'4-Acid'!$A$494" xr:uid="{CB81F7A6-8BF1-4624-B686-9A40ADC47C93}"/>
    <hyperlink ref="B42" location="'4-Acid'!$A$512" display="'4-Acid'!$A$512" xr:uid="{D0EF4BFC-34E1-49B2-A1D8-E8BA2C61A326}"/>
    <hyperlink ref="B43" location="'4-Acid'!$A$530" display="'4-Acid'!$A$530" xr:uid="{AE212871-7B54-4A2E-B18F-47EF0CACB02D}"/>
    <hyperlink ref="B44" location="'4-Acid'!$A$548" display="'4-Acid'!$A$548" xr:uid="{08FDC0CC-BBC7-4637-A353-9950D20C3DA7}"/>
    <hyperlink ref="B45" location="'4-Acid'!$A$566" display="'4-Acid'!$A$566" xr:uid="{B68751D0-17D3-427E-ACE9-EA0B33E1F9A9}"/>
    <hyperlink ref="B46" location="'4-Acid'!$A$584" display="'4-Acid'!$A$584" xr:uid="{D6D9E371-1754-4118-98EB-67CFF250C822}"/>
    <hyperlink ref="B47" location="'4-Acid'!$A$602" display="'4-Acid'!$A$602" xr:uid="{84FA457E-60FE-45F1-89C5-84BA556FB939}"/>
    <hyperlink ref="B48" location="'4-Acid'!$A$620" display="'4-Acid'!$A$620" xr:uid="{E6919DD3-C159-43B5-9BFE-53D61C32250E}"/>
    <hyperlink ref="B49" location="'4-Acid'!$A$638" display="'4-Acid'!$A$638" xr:uid="{C0605722-04BD-4F85-8D2C-97399705A11E}"/>
    <hyperlink ref="B50" location="'4-Acid'!$A$656" display="'4-Acid'!$A$656" xr:uid="{3FC1D7AE-7404-454B-81DE-43DC261E8724}"/>
    <hyperlink ref="B51" location="'4-Acid'!$A$674" display="'4-Acid'!$A$674" xr:uid="{00315EC0-AD2F-4D8E-904B-7CA5AB817916}"/>
    <hyperlink ref="B52" location="'4-Acid'!$A$692" display="'4-Acid'!$A$692" xr:uid="{7E0A5497-CE69-45A9-8270-E6C14A451DC7}"/>
    <hyperlink ref="B53" location="'4-Acid'!$A$710" display="'4-Acid'!$A$710" xr:uid="{CA9269C7-4E7D-45A4-973E-1C33429AA392}"/>
    <hyperlink ref="B54" location="'4-Acid'!$A$728" display="'4-Acid'!$A$728" xr:uid="{1209B92B-1B1B-4949-BF0F-3FB2298FF59E}"/>
    <hyperlink ref="B55" location="'4-Acid'!$A$746" display="'4-Acid'!$A$746" xr:uid="{2EA23879-76BF-4DA9-9C9A-2007FC2393AF}"/>
    <hyperlink ref="B56" location="'4-Acid'!$A$764" display="'4-Acid'!$A$764" xr:uid="{4F80A4F4-D020-4A25-8D5A-CCB693923DF4}"/>
    <hyperlink ref="B57" location="'4-Acid'!$A$782" display="'4-Acid'!$A$782" xr:uid="{8191F96C-7BC2-452D-BFCD-3A791AEC7933}"/>
    <hyperlink ref="B58" location="'4-Acid'!$A$800" display="'4-Acid'!$A$800" xr:uid="{8DA0C576-6783-4F29-A02E-7259BCEBFF8E}"/>
    <hyperlink ref="B59" location="'4-Acid'!$A$818" display="'4-Acid'!$A$818" xr:uid="{7D8D38C2-141E-4D85-9719-DB123976E882}"/>
    <hyperlink ref="B60" location="'4-Acid'!$A$837" display="'4-Acid'!$A$837" xr:uid="{58F1FE68-6A9B-470E-AFFD-B8C74AD7A29D}"/>
    <hyperlink ref="B61" location="'4-Acid'!$A$855" display="'4-Acid'!$A$855" xr:uid="{BF82CFF0-117D-417B-AE8B-13C9903F226B}"/>
    <hyperlink ref="B62" location="'4-Acid'!$A$873" display="'4-Acid'!$A$873" xr:uid="{6847365D-811E-4B8A-B28A-CAB0204981E7}"/>
    <hyperlink ref="B63" location="'4-Acid'!$A$911" display="'4-Acid'!$A$911" xr:uid="{7F2DBDE6-E3CC-4ECD-B034-F17C67D61A7F}"/>
    <hyperlink ref="B64" location="'4-Acid'!$A$929" display="'4-Acid'!$A$929" xr:uid="{66D2A231-64FC-4E71-B51C-2B83CC6D1A42}"/>
    <hyperlink ref="B65" location="'4-Acid'!$A$947" display="'4-Acid'!$A$947" xr:uid="{114E19A5-69AE-4A0E-B264-DCA68056AAFA}"/>
    <hyperlink ref="B66" location="'4-Acid'!$A$984" display="'4-Acid'!$A$984" xr:uid="{F146D3CD-2555-4400-BB23-4D7B9CDEABB5}"/>
    <hyperlink ref="B67" location="'4-Acid'!$A$1002" display="'4-Acid'!$A$1002" xr:uid="{CAED00A3-DED0-45A2-A882-DE9773B39F0E}"/>
    <hyperlink ref="B68" location="'4-Acid'!$A$1038" display="'4-Acid'!$A$1038" xr:uid="{E908B1A4-EAB4-4478-9F66-5BF90CD879F7}"/>
    <hyperlink ref="B69" location="'4-Acid'!$A$1056" display="'4-Acid'!$A$1056" xr:uid="{4AE2ABA6-BDB0-4E97-A16A-B5896A465996}"/>
    <hyperlink ref="B70" location="'4-Acid'!$A$1074" display="'4-Acid'!$A$1074" xr:uid="{69CC94F1-A988-4557-9947-B4A1B4318862}"/>
    <hyperlink ref="B71" location="'4-Acid'!$A$1092" display="'4-Acid'!$A$1092" xr:uid="{F8D30153-B634-4408-80AD-F4C862EA9B49}"/>
    <hyperlink ref="B73" location="'Aqua Regia'!$A$4" display="'Aqua Regia'!$A$4" xr:uid="{B2283286-1BAE-447D-BBAA-9E96C56423C1}"/>
    <hyperlink ref="B74" location="'Aqua Regia'!$A$23" display="'Aqua Regia'!$A$23" xr:uid="{3E633AFD-893B-4988-9C6F-FBAFA2C848D4}"/>
    <hyperlink ref="B75" location="'Aqua Regia'!$A$41" display="'Aqua Regia'!$A$41" xr:uid="{6A3ADFA9-0CE5-4B5B-9596-C039A339E741}"/>
    <hyperlink ref="B76" location="'Aqua Regia'!$A$77" display="'Aqua Regia'!$A$77" xr:uid="{F0B75555-4AAD-4E53-930E-E33FBA355C65}"/>
    <hyperlink ref="B77" location="'Aqua Regia'!$A$95" display="'Aqua Regia'!$A$95" xr:uid="{E3F42EEB-E086-4E5E-BA9A-45F05C99253B}"/>
    <hyperlink ref="B78" location="'Aqua Regia'!$A$114" display="'Aqua Regia'!$A$114" xr:uid="{1DD0941D-D156-496A-A23C-808F67AC61D9}"/>
    <hyperlink ref="B79" location="'Aqua Regia'!$A$133" display="'Aqua Regia'!$A$133" xr:uid="{0EA18F81-CC57-4369-B221-D4CBA92B2231}"/>
    <hyperlink ref="B80" location="'Aqua Regia'!$A$151" display="'Aqua Regia'!$A$151" xr:uid="{A97E6E30-3ACC-4AA1-B851-C140132FD325}"/>
    <hyperlink ref="B81" location="'Aqua Regia'!$A$169" display="'Aqua Regia'!$A$169" xr:uid="{A7D819E6-8911-40C0-9872-582387EC03CE}"/>
    <hyperlink ref="B82" location="'Aqua Regia'!$A$187" display="'Aqua Regia'!$A$187" xr:uid="{EA57A454-72E8-47BF-B468-D994B36C6B74}"/>
    <hyperlink ref="B83" location="'Aqua Regia'!$A$205" display="'Aqua Regia'!$A$205" xr:uid="{AEC8D051-1820-4120-B6D2-6525AAD9F5C5}"/>
    <hyperlink ref="B84" location="'Aqua Regia'!$A$223" display="'Aqua Regia'!$A$223" xr:uid="{7AA83FB0-7306-43F5-8919-428382558FFA}"/>
    <hyperlink ref="B85" location="'Aqua Regia'!$A$241" display="'Aqua Regia'!$A$241" xr:uid="{E9A1F949-A5C1-4BCA-B2C3-61A63A5D49F9}"/>
    <hyperlink ref="B86" location="'Aqua Regia'!$A$313" display="'Aqua Regia'!$A$313" xr:uid="{82C9E3BF-EF72-48DF-AB37-EEA8713BB952}"/>
    <hyperlink ref="B87" location="'Aqua Regia'!$A$331" display="'Aqua Regia'!$A$331" xr:uid="{898D0EBA-5674-4D06-BB29-A42D8AC169F5}"/>
    <hyperlink ref="B88" location="'Aqua Regia'!$A$368" display="'Aqua Regia'!$A$368" xr:uid="{D5E75BE2-070F-4487-A974-99DFD05B5FBB}"/>
    <hyperlink ref="B89" location="'Aqua Regia'!$A$386" display="'Aqua Regia'!$A$386" xr:uid="{24DFA516-E54C-42AD-B4F4-0263FB4F1CD2}"/>
    <hyperlink ref="B90" location="'Aqua Regia'!$A$405" display="'Aqua Regia'!$A$405" xr:uid="{37181F5C-E1C9-4F55-BCF3-23E985FA9C03}"/>
    <hyperlink ref="B91" location="'Aqua Regia'!$A$441" display="'Aqua Regia'!$A$441" xr:uid="{B9A268DA-D584-4217-B490-884E12EEC1B0}"/>
    <hyperlink ref="B92" location="'Aqua Regia'!$A$459" display="'Aqua Regia'!$A$459" xr:uid="{4021DF05-2052-4999-BA1A-89F53972CBA3}"/>
    <hyperlink ref="B93" location="'Aqua Regia'!$A$477" display="'Aqua Regia'!$A$477" xr:uid="{5967828B-3C64-419F-A33C-6DF6ED4E5704}"/>
    <hyperlink ref="B94" location="'Aqua Regia'!$A$495" display="'Aqua Regia'!$A$495" xr:uid="{1D6DA07B-9CEF-49C2-AFB5-46BEA276C958}"/>
    <hyperlink ref="B95" location="'Aqua Regia'!$A$531" display="'Aqua Regia'!$A$531" xr:uid="{BA1FDCAE-7C4C-4A6E-B5F2-57157AC5DF06}"/>
    <hyperlink ref="B96" location="'Aqua Regia'!$A$549" display="'Aqua Regia'!$A$549" xr:uid="{1F8FCDC8-9A80-48A9-9CAC-54C74D698286}"/>
    <hyperlink ref="B97" location="'Aqua Regia'!$A$567" display="'Aqua Regia'!$A$567" xr:uid="{DAF0540A-67E9-456A-8124-B48D251759B4}"/>
    <hyperlink ref="B98" location="'Aqua Regia'!$A$585" display="'Aqua Regia'!$A$585" xr:uid="{EB1FF436-7858-46B5-806E-1D1F25EE9B28}"/>
    <hyperlink ref="B99" location="'Aqua Regia'!$A$639" display="'Aqua Regia'!$A$639" xr:uid="{38EA02E2-D94F-4138-8F6B-93E7E4E0A5B3}"/>
    <hyperlink ref="B100" location="'Aqua Regia'!$A$657" display="'Aqua Regia'!$A$657" xr:uid="{C8F5C990-0D57-47F3-8E85-FF77CFC78ABF}"/>
    <hyperlink ref="B101" location="'Aqua Regia'!$A$675" display="'Aqua Regia'!$A$675" xr:uid="{6AC14F65-F46E-400B-B9DA-52377D381C25}"/>
    <hyperlink ref="B102" location="'Aqua Regia'!$A$711" display="'Aqua Regia'!$A$711" xr:uid="{C35AE0DF-6841-48DB-B140-9C370709E12D}"/>
    <hyperlink ref="B103" location="'Aqua Regia'!$A$729" display="'Aqua Regia'!$A$729" xr:uid="{769561A3-CCCF-4207-B00E-9217795EBC45}"/>
    <hyperlink ref="B104" location="'Aqua Regia'!$A$747" display="'Aqua Regia'!$A$747" xr:uid="{D40063EA-3474-4ABD-9DE0-A3368FD9B16F}"/>
    <hyperlink ref="B105" location="'Aqua Regia'!$A$765" display="'Aqua Regia'!$A$765" xr:uid="{8E1ED6A9-3998-49AD-BEC3-4D42D1C2F18E}"/>
    <hyperlink ref="B106" location="'Aqua Regia'!$A$783" display="'Aqua Regia'!$A$783" xr:uid="{68BE7ABB-546B-47BC-AAF6-E574437E8A50}"/>
    <hyperlink ref="B107" location="'Aqua Regia'!$A$802" display="'Aqua Regia'!$A$802" xr:uid="{5A391207-0655-4C03-AC34-A9D2850FA3DB}"/>
    <hyperlink ref="B108" location="'Aqua Regia'!$A$838" display="'Aqua Regia'!$A$838" xr:uid="{5C697158-10E4-4930-B6FD-B7DDEA74049C}"/>
    <hyperlink ref="B109" location="'Aqua Regia'!$A$856" display="'Aqua Regia'!$A$856" xr:uid="{5B9379D3-D09D-42CE-B0D9-2AE3335C77B7}"/>
    <hyperlink ref="B110" location="'Aqua Regia'!$A$874" display="'Aqua Regia'!$A$874" xr:uid="{8E4F7C61-CAB1-4B00-9258-D541A30D3968}"/>
    <hyperlink ref="B111" location="'Aqua Regia'!$A$910" display="'Aqua Regia'!$A$910" xr:uid="{21A37F2A-B422-4DDA-B846-7EC8FA12026F}"/>
    <hyperlink ref="B112" location="'Aqua Regia'!$A$928" display="'Aqua Regia'!$A$928" xr:uid="{C602E685-941D-4916-A010-D87FCBFC9613}"/>
    <hyperlink ref="B113" location="'Aqua Regia'!$A$946" display="'Aqua Regia'!$A$946" xr:uid="{F70B2E9C-5C80-4E4D-8079-795492E24B3A}"/>
    <hyperlink ref="B114" location="'Aqua Regia'!$A$964" display="'Aqua Regia'!$A$964" xr:uid="{0E4FC926-0B0B-466C-AE11-3ECFBE032001}"/>
    <hyperlink ref="B115" location="'Aqua Regia'!$A$1000" display="'Aqua Regia'!$A$1000" xr:uid="{B4AF8557-278E-4A53-B53F-439BCEF038D9}"/>
    <hyperlink ref="B116" location="'Aqua Regia'!$A$1018" display="'Aqua Regia'!$A$1018" xr:uid="{F01F9F54-DF48-4CDF-8F3C-350881EB23E5}"/>
    <hyperlink ref="B117" location="'Aqua Regia'!$A$1036" display="'Aqua Regia'!$A$1036" xr:uid="{8BC32758-BA29-4B5A-8B49-FB13B5EE26A1}"/>
    <hyperlink ref="B118" location="'Aqua Regia'!$A$1055" display="'Aqua Regia'!$A$1055" xr:uid="{FEEECFAE-8957-436C-8341-E182451EB17C}"/>
    <hyperlink ref="B119" location="'Aqua Regia'!$A$1091" display="'Aqua Regia'!$A$1091" xr:uid="{6D0C30F4-49D3-422E-B984-68E61D8B6B73}"/>
    <hyperlink ref="B120" location="'Aqua Regia'!$A$1109" display="'Aqua Regia'!$A$1109" xr:uid="{BC0592BB-C9D1-443A-A374-36C0814A054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663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8"/>
    </row>
    <row r="10" spans="2:10" ht="15" customHeight="1">
      <c r="B10" s="43" t="s">
        <v>300</v>
      </c>
      <c r="C10" s="43" t="s">
        <v>330</v>
      </c>
    </row>
    <row r="11" spans="2:10" ht="15" customHeight="1">
      <c r="B11" s="43" t="s">
        <v>116</v>
      </c>
      <c r="C11" s="43" t="s">
        <v>331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301</v>
      </c>
      <c r="C12" s="43" t="s">
        <v>332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299</v>
      </c>
      <c r="C13" s="43" t="s">
        <v>333</v>
      </c>
    </row>
    <row r="14" spans="2:10" ht="15" customHeight="1">
      <c r="B14" s="43" t="s">
        <v>282</v>
      </c>
      <c r="C14" s="43" t="s">
        <v>334</v>
      </c>
    </row>
    <row r="15" spans="2:10" ht="15" customHeight="1">
      <c r="B15" s="43" t="s">
        <v>281</v>
      </c>
      <c r="C15" s="43" t="s">
        <v>335</v>
      </c>
    </row>
    <row r="16" spans="2:10" ht="15" customHeight="1">
      <c r="B16" s="43" t="s">
        <v>304</v>
      </c>
      <c r="C16" s="43" t="s">
        <v>336</v>
      </c>
    </row>
    <row r="17" spans="2:3" ht="15" customHeight="1">
      <c r="B17" s="43" t="s">
        <v>321</v>
      </c>
      <c r="C17" s="43" t="s">
        <v>337</v>
      </c>
    </row>
    <row r="18" spans="2:3" ht="15" customHeight="1">
      <c r="B18" s="43" t="s">
        <v>98</v>
      </c>
      <c r="C18" s="43" t="s">
        <v>338</v>
      </c>
    </row>
    <row r="19" spans="2:3" ht="15" customHeight="1">
      <c r="B19" s="43" t="s">
        <v>255</v>
      </c>
      <c r="C19" s="43" t="s">
        <v>339</v>
      </c>
    </row>
    <row r="20" spans="2:3" ht="15" customHeight="1">
      <c r="B20" s="43" t="s">
        <v>256</v>
      </c>
      <c r="C20" s="43" t="s">
        <v>340</v>
      </c>
    </row>
    <row r="21" spans="2:3" ht="15" customHeight="1">
      <c r="B21" s="43" t="s">
        <v>254</v>
      </c>
      <c r="C21" s="43" t="s">
        <v>341</v>
      </c>
    </row>
    <row r="22" spans="2:3" ht="15" customHeight="1">
      <c r="B22" s="43" t="s">
        <v>115</v>
      </c>
      <c r="C22" s="43" t="s">
        <v>342</v>
      </c>
    </row>
    <row r="23" spans="2:3" ht="15" customHeight="1">
      <c r="B23" s="43" t="s">
        <v>99</v>
      </c>
      <c r="C23" s="43" t="s">
        <v>343</v>
      </c>
    </row>
    <row r="24" spans="2:3" ht="15" customHeight="1">
      <c r="B24" s="43" t="s">
        <v>298</v>
      </c>
      <c r="C24" s="43" t="s">
        <v>344</v>
      </c>
    </row>
    <row r="25" spans="2:3" ht="15" customHeight="1">
      <c r="B25" s="43" t="s">
        <v>292</v>
      </c>
      <c r="C25" s="43" t="s">
        <v>345</v>
      </c>
    </row>
    <row r="26" spans="2:3" ht="15" customHeight="1">
      <c r="B26" s="43" t="s">
        <v>279</v>
      </c>
      <c r="C26" s="43" t="s">
        <v>346</v>
      </c>
    </row>
    <row r="27" spans="2:3" ht="15" customHeight="1">
      <c r="B27" s="43" t="s">
        <v>100</v>
      </c>
      <c r="C27" s="43" t="s">
        <v>347</v>
      </c>
    </row>
    <row r="28" spans="2:3" ht="15" customHeight="1">
      <c r="B28" s="43" t="s">
        <v>101</v>
      </c>
      <c r="C28" s="43" t="s">
        <v>348</v>
      </c>
    </row>
    <row r="29" spans="2:3" ht="15" customHeight="1">
      <c r="B29" s="43" t="s">
        <v>286</v>
      </c>
      <c r="C29" s="43" t="s">
        <v>349</v>
      </c>
    </row>
    <row r="30" spans="2:3" ht="15" customHeight="1">
      <c r="B30" s="44" t="s">
        <v>102</v>
      </c>
      <c r="C30" s="44" t="s">
        <v>350</v>
      </c>
    </row>
    <row r="31" spans="2:3" ht="15" customHeight="1">
      <c r="B31" s="58"/>
      <c r="C31" s="59"/>
    </row>
    <row r="32" spans="2:3" ht="15">
      <c r="B32" s="60" t="s">
        <v>125</v>
      </c>
      <c r="C32" s="61" t="s">
        <v>120</v>
      </c>
    </row>
    <row r="33" spans="2:3">
      <c r="B33" s="62"/>
      <c r="C33" s="61"/>
    </row>
    <row r="34" spans="2:3">
      <c r="B34" s="63" t="s">
        <v>124</v>
      </c>
      <c r="C34" s="64" t="s">
        <v>123</v>
      </c>
    </row>
    <row r="35" spans="2:3">
      <c r="B35" s="62"/>
      <c r="C35" s="61"/>
    </row>
    <row r="36" spans="2:3">
      <c r="B36" s="65" t="s">
        <v>121</v>
      </c>
      <c r="C36" s="64" t="s">
        <v>122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662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5"/>
      <c r="C3" s="42" t="s">
        <v>351</v>
      </c>
    </row>
    <row r="4" spans="2:9" ht="15" customHeight="1">
      <c r="B4" s="156"/>
      <c r="C4" s="43" t="s">
        <v>352</v>
      </c>
    </row>
    <row r="5" spans="2:9" ht="15" customHeight="1">
      <c r="B5" s="156"/>
      <c r="C5" s="43" t="s">
        <v>128</v>
      </c>
    </row>
    <row r="6" spans="2:9" ht="15" customHeight="1">
      <c r="B6" s="156"/>
      <c r="C6" s="43" t="s">
        <v>353</v>
      </c>
    </row>
    <row r="7" spans="2:9" ht="15" customHeight="1">
      <c r="B7" s="156"/>
      <c r="C7" s="43" t="s">
        <v>354</v>
      </c>
    </row>
    <row r="8" spans="2:9" ht="15" customHeight="1">
      <c r="B8" s="156"/>
      <c r="C8" s="43" t="s">
        <v>129</v>
      </c>
    </row>
    <row r="9" spans="2:9" ht="15" customHeight="1">
      <c r="B9" s="156"/>
      <c r="C9" s="43" t="s">
        <v>355</v>
      </c>
      <c r="D9" s="5"/>
      <c r="E9" s="5"/>
      <c r="G9" s="5"/>
      <c r="H9" s="5"/>
      <c r="I9" s="5"/>
    </row>
    <row r="10" spans="2:9" ht="15" customHeight="1">
      <c r="B10" s="156"/>
      <c r="C10" s="43" t="s">
        <v>356</v>
      </c>
      <c r="D10" s="5"/>
      <c r="E10" s="5"/>
      <c r="G10" s="5"/>
      <c r="H10" s="5"/>
      <c r="I10" s="5"/>
    </row>
    <row r="11" spans="2:9" ht="15" customHeight="1">
      <c r="B11" s="156"/>
      <c r="C11" s="43" t="s">
        <v>357</v>
      </c>
    </row>
    <row r="12" spans="2:9" ht="15" customHeight="1">
      <c r="B12" s="156"/>
      <c r="C12" s="43" t="s">
        <v>358</v>
      </c>
    </row>
    <row r="13" spans="2:9" ht="15" customHeight="1">
      <c r="B13" s="156"/>
      <c r="C13" s="43" t="s">
        <v>359</v>
      </c>
    </row>
    <row r="14" spans="2:9" ht="15" customHeight="1">
      <c r="B14" s="156"/>
      <c r="C14" s="43" t="s">
        <v>130</v>
      </c>
    </row>
    <row r="15" spans="2:9" ht="15" customHeight="1">
      <c r="B15" s="156"/>
      <c r="C15" s="43" t="s">
        <v>360</v>
      </c>
    </row>
    <row r="16" spans="2:9" ht="15" customHeight="1">
      <c r="B16" s="156"/>
      <c r="C16" s="43" t="s">
        <v>361</v>
      </c>
    </row>
    <row r="17" spans="2:3" ht="15" customHeight="1">
      <c r="B17" s="156"/>
      <c r="C17" s="43" t="s">
        <v>362</v>
      </c>
    </row>
    <row r="18" spans="2:3" ht="15" customHeight="1">
      <c r="B18" s="156"/>
      <c r="C18" s="43" t="s">
        <v>363</v>
      </c>
    </row>
    <row r="19" spans="2:3" ht="15" customHeight="1">
      <c r="B19" s="156"/>
      <c r="C19" s="43" t="s">
        <v>364</v>
      </c>
    </row>
    <row r="20" spans="2:3" ht="15" customHeight="1">
      <c r="B20" s="156"/>
      <c r="C20" s="43" t="s">
        <v>365</v>
      </c>
    </row>
    <row r="21" spans="2:3" ht="15" customHeight="1">
      <c r="B21" s="156"/>
      <c r="C21" s="43" t="s">
        <v>366</v>
      </c>
    </row>
    <row r="22" spans="2:3" ht="15" customHeight="1">
      <c r="B22" s="156"/>
      <c r="C22" s="43" t="s">
        <v>367</v>
      </c>
    </row>
    <row r="23" spans="2:3" ht="15" customHeight="1">
      <c r="B23" s="156"/>
      <c r="C23" s="43" t="s">
        <v>368</v>
      </c>
    </row>
    <row r="24" spans="2:3" ht="15" customHeight="1">
      <c r="B24" s="156"/>
      <c r="C24" s="43" t="s">
        <v>369</v>
      </c>
    </row>
    <row r="25" spans="2:3" ht="15" customHeight="1">
      <c r="B25" s="156"/>
      <c r="C25" s="43" t="s">
        <v>370</v>
      </c>
    </row>
    <row r="26" spans="2:3" ht="15" customHeight="1">
      <c r="B26" s="156"/>
      <c r="C26" s="43" t="s">
        <v>371</v>
      </c>
    </row>
    <row r="27" spans="2:3" ht="15" customHeight="1">
      <c r="B27" s="156"/>
      <c r="C27" s="43" t="s">
        <v>372</v>
      </c>
    </row>
    <row r="28" spans="2:3" ht="15" customHeight="1">
      <c r="B28" s="156"/>
      <c r="C28" s="43" t="s">
        <v>373</v>
      </c>
    </row>
    <row r="29" spans="2:3" ht="15" customHeight="1">
      <c r="B29" s="156"/>
      <c r="C29" s="43" t="s">
        <v>374</v>
      </c>
    </row>
    <row r="30" spans="2:3" ht="15" customHeight="1">
      <c r="B30" s="156"/>
      <c r="C30" s="43" t="s">
        <v>375</v>
      </c>
    </row>
    <row r="31" spans="2:3" ht="15" customHeight="1">
      <c r="B31" s="156"/>
      <c r="C31" s="43" t="s">
        <v>376</v>
      </c>
    </row>
    <row r="32" spans="2:3" ht="15" customHeight="1">
      <c r="B32" s="156"/>
      <c r="C32" s="43" t="s">
        <v>377</v>
      </c>
    </row>
    <row r="33" spans="2:3" ht="15" customHeight="1">
      <c r="B33" s="156"/>
      <c r="C33" s="43" t="s">
        <v>378</v>
      </c>
    </row>
    <row r="34" spans="2:3" ht="15" customHeight="1">
      <c r="B34" s="156"/>
      <c r="C34" s="43" t="s">
        <v>379</v>
      </c>
    </row>
    <row r="35" spans="2:3" ht="15" customHeight="1">
      <c r="B35" s="156"/>
      <c r="C35" s="43" t="s">
        <v>380</v>
      </c>
    </row>
    <row r="36" spans="2:3" ht="15" customHeight="1">
      <c r="B36" s="156"/>
      <c r="C36" s="43" t="s">
        <v>381</v>
      </c>
    </row>
    <row r="37" spans="2:3" ht="15" customHeight="1">
      <c r="B37" s="156"/>
      <c r="C37" s="43" t="s">
        <v>382</v>
      </c>
    </row>
    <row r="38" spans="2:3" ht="15" customHeight="1">
      <c r="B38" s="156"/>
      <c r="C38" s="43" t="s">
        <v>383</v>
      </c>
    </row>
    <row r="39" spans="2:3" ht="15" customHeight="1">
      <c r="B39" s="156"/>
      <c r="C39" s="43" t="s">
        <v>384</v>
      </c>
    </row>
    <row r="40" spans="2:3" ht="15" customHeight="1">
      <c r="B40" s="156"/>
      <c r="C40" s="43" t="s">
        <v>385</v>
      </c>
    </row>
    <row r="41" spans="2:3" ht="15" customHeight="1">
      <c r="B41" s="157"/>
      <c r="C41" s="44" t="s">
        <v>386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668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199</v>
      </c>
      <c r="B2" s="134" t="s">
        <v>198</v>
      </c>
      <c r="C2" s="135" t="s">
        <v>197</v>
      </c>
      <c r="D2" s="134" t="s">
        <v>112</v>
      </c>
      <c r="E2" s="134" t="s">
        <v>200</v>
      </c>
      <c r="F2" s="136" t="s">
        <v>196</v>
      </c>
      <c r="G2" s="134" t="s">
        <v>195</v>
      </c>
      <c r="H2" s="137" t="s">
        <v>194</v>
      </c>
      <c r="I2" s="146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204</v>
      </c>
      <c r="D3" s="96">
        <v>1</v>
      </c>
      <c r="E3" s="96">
        <v>19</v>
      </c>
      <c r="F3" s="96">
        <v>11</v>
      </c>
      <c r="G3" s="96">
        <v>290542</v>
      </c>
      <c r="H3" s="98">
        <v>8.3526000000000003E-2</v>
      </c>
      <c r="I3" s="99">
        <v>4.3439273921378589</v>
      </c>
      <c r="J3" s="100">
        <f>IF(ISNUMBER($I3),(($I3-$I$23)*$I$27)+$I$23,"-     ")</f>
        <v>4.4779352493193914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204</v>
      </c>
      <c r="D4" s="104">
        <v>1</v>
      </c>
      <c r="E4" s="104">
        <v>6</v>
      </c>
      <c r="F4" s="104">
        <v>2</v>
      </c>
      <c r="G4" s="104">
        <v>290543</v>
      </c>
      <c r="H4" s="105">
        <v>8.4592000000000001E-2</v>
      </c>
      <c r="I4" s="106">
        <v>4.493544281841638</v>
      </c>
      <c r="J4" s="107">
        <f t="shared" ref="J4:J21" si="0">IF(ISNUMBER($I4),(($I4-$I$23)*$I$27)+$I$23,"-     ")</f>
        <v>4.4859213559335265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204</v>
      </c>
      <c r="D5" s="104">
        <v>1</v>
      </c>
      <c r="E5" s="104">
        <v>10</v>
      </c>
      <c r="F5" s="104">
        <v>3</v>
      </c>
      <c r="G5" s="104">
        <v>290544</v>
      </c>
      <c r="H5" s="105">
        <v>8.4839999999999999E-2</v>
      </c>
      <c r="I5" s="106">
        <v>4.5098819321828625</v>
      </c>
      <c r="J5" s="107">
        <f t="shared" si="0"/>
        <v>4.4867934113392218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204</v>
      </c>
      <c r="D6" s="104">
        <v>1</v>
      </c>
      <c r="E6" s="104">
        <v>3</v>
      </c>
      <c r="F6" s="104">
        <v>7</v>
      </c>
      <c r="G6" s="104">
        <v>290545</v>
      </c>
      <c r="H6" s="105">
        <v>8.7472999999999995E-2</v>
      </c>
      <c r="I6" s="106">
        <v>4.4194941849733151</v>
      </c>
      <c r="J6" s="107">
        <f t="shared" si="0"/>
        <v>4.4819687809966444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204</v>
      </c>
      <c r="D7" s="104">
        <v>1</v>
      </c>
      <c r="E7" s="104">
        <v>14</v>
      </c>
      <c r="F7" s="104">
        <v>4</v>
      </c>
      <c r="G7" s="104">
        <v>290546</v>
      </c>
      <c r="H7" s="105">
        <v>8.6485999999999993E-2</v>
      </c>
      <c r="I7" s="106">
        <v>4.5911817631116714</v>
      </c>
      <c r="J7" s="107">
        <f t="shared" si="0"/>
        <v>4.4911329556165693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204</v>
      </c>
      <c r="D8" s="104">
        <v>1</v>
      </c>
      <c r="E8" s="104">
        <v>15</v>
      </c>
      <c r="F8" s="104">
        <v>10</v>
      </c>
      <c r="G8" s="104">
        <v>290547</v>
      </c>
      <c r="H8" s="105">
        <v>8.5287000000000002E-2</v>
      </c>
      <c r="I8" s="106">
        <v>4.517543909420783</v>
      </c>
      <c r="J8" s="107">
        <f t="shared" si="0"/>
        <v>4.4872023850000051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204</v>
      </c>
      <c r="D9" s="104">
        <v>1</v>
      </c>
      <c r="E9" s="104">
        <v>18</v>
      </c>
      <c r="F9" s="104">
        <v>5</v>
      </c>
      <c r="G9" s="104">
        <v>290548</v>
      </c>
      <c r="H9" s="105">
        <v>8.3714999999999998E-2</v>
      </c>
      <c r="I9" s="106">
        <v>4.5493923217559562</v>
      </c>
      <c r="J9" s="107">
        <f t="shared" si="0"/>
        <v>4.4889023589595167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204</v>
      </c>
      <c r="D10" s="104">
        <v>1</v>
      </c>
      <c r="E10" s="104">
        <v>20</v>
      </c>
      <c r="F10" s="104">
        <v>11</v>
      </c>
      <c r="G10" s="104">
        <v>290549</v>
      </c>
      <c r="H10" s="105">
        <v>8.7197999999999998E-2</v>
      </c>
      <c r="I10" s="106">
        <v>4.4999327218272089</v>
      </c>
      <c r="J10" s="107">
        <f t="shared" si="0"/>
        <v>4.4862623519462348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204</v>
      </c>
      <c r="D11" s="104">
        <v>1</v>
      </c>
      <c r="E11" s="104">
        <v>11</v>
      </c>
      <c r="F11" s="104">
        <v>9</v>
      </c>
      <c r="G11" s="104">
        <v>290550</v>
      </c>
      <c r="H11" s="105">
        <v>8.4155999999999995E-2</v>
      </c>
      <c r="I11" s="106">
        <v>4.307641917506472</v>
      </c>
      <c r="J11" s="107">
        <f t="shared" si="0"/>
        <v>4.4759984381109481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204</v>
      </c>
      <c r="D12" s="104">
        <v>1</v>
      </c>
      <c r="E12" s="104">
        <v>8</v>
      </c>
      <c r="F12" s="104">
        <v>8</v>
      </c>
      <c r="G12" s="104">
        <v>290551</v>
      </c>
      <c r="H12" s="105">
        <v>8.3862000000000006E-2</v>
      </c>
      <c r="I12" s="106">
        <v>4.4487231542972427</v>
      </c>
      <c r="J12" s="107">
        <f t="shared" si="0"/>
        <v>4.4835289368433822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204</v>
      </c>
      <c r="D13" s="104">
        <v>1</v>
      </c>
      <c r="E13" s="104">
        <v>1</v>
      </c>
      <c r="F13" s="104">
        <v>1</v>
      </c>
      <c r="G13" s="104">
        <v>290552</v>
      </c>
      <c r="H13" s="105">
        <v>8.7663000000000005E-2</v>
      </c>
      <c r="I13" s="106">
        <v>4.3956162301761479</v>
      </c>
      <c r="J13" s="107">
        <f t="shared" si="0"/>
        <v>4.4806942464630417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204</v>
      </c>
      <c r="D14" s="104">
        <v>1</v>
      </c>
      <c r="E14" s="104">
        <v>9</v>
      </c>
      <c r="F14" s="104">
        <v>3</v>
      </c>
      <c r="G14" s="104">
        <v>290553</v>
      </c>
      <c r="H14" s="105">
        <v>8.6598999999999995E-2</v>
      </c>
      <c r="I14" s="106">
        <v>4.4174175609211259</v>
      </c>
      <c r="J14" s="107">
        <f t="shared" si="0"/>
        <v>4.4818579369528262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204</v>
      </c>
      <c r="D15" s="104">
        <v>1</v>
      </c>
      <c r="E15" s="104">
        <v>17</v>
      </c>
      <c r="F15" s="104">
        <v>5</v>
      </c>
      <c r="G15" s="104">
        <v>290554</v>
      </c>
      <c r="H15" s="105">
        <v>8.7058999999999997E-2</v>
      </c>
      <c r="I15" s="106">
        <v>4.4773774100008215</v>
      </c>
      <c r="J15" s="107">
        <f t="shared" si="0"/>
        <v>4.4850584161785738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204</v>
      </c>
      <c r="D16" s="104">
        <v>1</v>
      </c>
      <c r="E16" s="104">
        <v>7</v>
      </c>
      <c r="F16" s="104">
        <v>8</v>
      </c>
      <c r="G16" s="104">
        <v>290555</v>
      </c>
      <c r="H16" s="105">
        <v>8.5620000000000002E-2</v>
      </c>
      <c r="I16" s="106">
        <v>4.5200790113505915</v>
      </c>
      <c r="J16" s="107">
        <f t="shared" si="0"/>
        <v>4.4873377012355533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204</v>
      </c>
      <c r="D17" s="104">
        <v>1</v>
      </c>
      <c r="E17" s="104">
        <v>12</v>
      </c>
      <c r="F17" s="104">
        <v>9</v>
      </c>
      <c r="G17" s="104">
        <v>290556</v>
      </c>
      <c r="H17" s="105">
        <v>8.6771000000000001E-2</v>
      </c>
      <c r="I17" s="106">
        <v>4.660545719176227</v>
      </c>
      <c r="J17" s="107">
        <f t="shared" si="0"/>
        <v>4.4948353982312135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204</v>
      </c>
      <c r="D18" s="104">
        <v>1</v>
      </c>
      <c r="E18" s="104">
        <v>16</v>
      </c>
      <c r="F18" s="104">
        <v>10</v>
      </c>
      <c r="G18" s="104">
        <v>290557</v>
      </c>
      <c r="H18" s="105">
        <v>8.4695000000000006E-2</v>
      </c>
      <c r="I18" s="106">
        <v>4.5719944858424428</v>
      </c>
      <c r="J18" s="107">
        <f t="shared" si="0"/>
        <v>4.4901087955621106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204</v>
      </c>
      <c r="D19" s="104">
        <v>1</v>
      </c>
      <c r="E19" s="104">
        <v>5</v>
      </c>
      <c r="F19" s="104">
        <v>2</v>
      </c>
      <c r="G19" s="104">
        <v>290558</v>
      </c>
      <c r="H19" s="105">
        <v>8.3507999999999999E-2</v>
      </c>
      <c r="I19" s="106">
        <v>4.482737699566421</v>
      </c>
      <c r="J19" s="107">
        <f t="shared" si="0"/>
        <v>4.485344532565823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204</v>
      </c>
      <c r="D20" s="104">
        <v>1</v>
      </c>
      <c r="E20" s="104">
        <v>4</v>
      </c>
      <c r="F20" s="104">
        <v>7</v>
      </c>
      <c r="G20" s="104">
        <v>290559</v>
      </c>
      <c r="H20" s="105">
        <v>8.7623999999999994E-2</v>
      </c>
      <c r="I20" s="106">
        <v>4.4184676184409994</v>
      </c>
      <c r="J20" s="107">
        <f t="shared" si="0"/>
        <v>4.481913985914419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204</v>
      </c>
      <c r="D21" s="104">
        <v>1</v>
      </c>
      <c r="E21" s="104">
        <v>2</v>
      </c>
      <c r="F21" s="104">
        <v>1</v>
      </c>
      <c r="G21" s="104">
        <v>290560</v>
      </c>
      <c r="H21" s="105">
        <v>8.2665000000000002E-2</v>
      </c>
      <c r="I21" s="106">
        <v>4.5153552109357724</v>
      </c>
      <c r="J21" s="107">
        <f t="shared" si="0"/>
        <v>4.4870855587547718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204</v>
      </c>
      <c r="D22" s="104">
        <v>1</v>
      </c>
      <c r="E22" s="104">
        <v>13</v>
      </c>
      <c r="F22" s="104">
        <v>4</v>
      </c>
      <c r="G22" s="104">
        <v>290561</v>
      </c>
      <c r="H22" s="105">
        <v>8.6125999999999994E-2</v>
      </c>
      <c r="I22" s="106">
        <v>4.5689759452608456</v>
      </c>
      <c r="J22" s="107">
        <f>IF(ISNUMBER($I22),(($I22-$I$23)*$I$27)+$I$23,"-     ")</f>
        <v>4.4899476748026066</v>
      </c>
      <c r="K22" s="108"/>
      <c r="L22" s="108"/>
      <c r="M22" s="108"/>
      <c r="N22" s="109"/>
    </row>
    <row r="23" spans="1:14" ht="18" customHeight="1">
      <c r="A23" s="142" t="s">
        <v>193</v>
      </c>
      <c r="B23" s="126"/>
      <c r="C23" s="127"/>
      <c r="D23" s="126"/>
      <c r="E23" s="126"/>
      <c r="F23" s="128"/>
      <c r="G23" s="126"/>
      <c r="H23" s="129">
        <f>AVERAGE(H$3:H$22)</f>
        <v>8.5473249999999987E-2</v>
      </c>
      <c r="I23" s="110">
        <f>AVERAGE(I$3:I$22)</f>
        <v>4.4854915235363189</v>
      </c>
      <c r="J23" s="111">
        <f>AVERAGE(J$3:J$22)</f>
        <v>4.4854915235363189</v>
      </c>
      <c r="K23" s="127"/>
      <c r="L23" s="127"/>
      <c r="M23" s="127"/>
      <c r="N23" s="130"/>
    </row>
    <row r="24" spans="1:14" ht="18" customHeight="1">
      <c r="A24" s="143" t="s">
        <v>192</v>
      </c>
      <c r="B24" s="125"/>
      <c r="C24" s="124"/>
      <c r="D24" s="125"/>
      <c r="E24" s="125"/>
      <c r="F24" s="125"/>
      <c r="G24" s="125"/>
      <c r="H24" s="131"/>
      <c r="I24" s="112">
        <f>MEDIAN(I$3:I$22)</f>
        <v>4.4967385018344235</v>
      </c>
      <c r="J24" s="113">
        <f>MEDIAN(J$3:J$22)</f>
        <v>4.4860918539398806</v>
      </c>
      <c r="K24" s="124"/>
      <c r="L24" s="124"/>
      <c r="M24" s="124"/>
      <c r="N24" s="132"/>
    </row>
    <row r="25" spans="1:14" ht="18" customHeight="1">
      <c r="A25" s="143" t="s">
        <v>191</v>
      </c>
      <c r="B25" s="125"/>
      <c r="C25" s="124"/>
      <c r="D25" s="125"/>
      <c r="E25" s="125"/>
      <c r="F25" s="125"/>
      <c r="G25" s="125"/>
      <c r="H25" s="131"/>
      <c r="I25" s="112">
        <f>STDEV(I$3:I$22)</f>
        <v>8.5529189963708063E-2</v>
      </c>
      <c r="J25" s="113">
        <f>STDEV(J$3:J$22)</f>
        <v>4.5652949411200882E-3</v>
      </c>
      <c r="K25" s="124"/>
      <c r="L25" s="124"/>
      <c r="M25" s="124"/>
      <c r="N25" s="132"/>
    </row>
    <row r="26" spans="1:14" ht="18" customHeight="1" thickBot="1">
      <c r="A26" s="143" t="s">
        <v>190</v>
      </c>
      <c r="B26" s="125"/>
      <c r="C26" s="124"/>
      <c r="D26" s="125"/>
      <c r="E26" s="125"/>
      <c r="F26" s="125"/>
      <c r="G26" s="125"/>
      <c r="H26" s="131"/>
      <c r="I26" s="114">
        <f>I25/I23</f>
        <v>1.9067963792801387E-2</v>
      </c>
      <c r="J26" s="115">
        <f>J25/J23</f>
        <v>1.0177914543289233E-3</v>
      </c>
      <c r="K26" s="124"/>
      <c r="L26" s="124"/>
      <c r="M26" s="124"/>
      <c r="N26" s="132"/>
    </row>
    <row r="27" spans="1:14" ht="18" customHeight="1" thickBot="1">
      <c r="A27" s="144" t="s">
        <v>189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5.3377039383365327E-2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188</v>
      </c>
      <c r="B30" s="123" t="s">
        <v>201</v>
      </c>
      <c r="H30" s="121"/>
    </row>
    <row r="31" spans="1:14" ht="18" customHeight="1">
      <c r="A31" s="91" t="s">
        <v>187</v>
      </c>
      <c r="C31" s="125">
        <v>30</v>
      </c>
      <c r="D31" s="124" t="s">
        <v>186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2025-12-08 15:34.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7C58-1056-43C4-AA16-67C64CEBA9B4}">
  <sheetPr codeName="Sheet6"/>
  <dimension ref="A1:BN101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456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5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229</v>
      </c>
      <c r="E3" s="151" t="s">
        <v>230</v>
      </c>
      <c r="F3" s="152" t="s">
        <v>231</v>
      </c>
      <c r="G3" s="152" t="s">
        <v>232</v>
      </c>
      <c r="H3" s="152" t="s">
        <v>233</v>
      </c>
      <c r="I3" s="152" t="s">
        <v>234</v>
      </c>
      <c r="J3" s="152" t="s">
        <v>235</v>
      </c>
      <c r="K3" s="152" t="s">
        <v>236</v>
      </c>
      <c r="L3" s="152" t="s">
        <v>237</v>
      </c>
      <c r="M3" s="152" t="s">
        <v>238</v>
      </c>
      <c r="N3" s="152" t="s">
        <v>239</v>
      </c>
      <c r="O3" s="152" t="s">
        <v>240</v>
      </c>
      <c r="P3" s="152" t="s">
        <v>241</v>
      </c>
      <c r="Q3" s="152" t="s">
        <v>242</v>
      </c>
      <c r="R3" s="152" t="s">
        <v>243</v>
      </c>
      <c r="S3" s="152" t="s">
        <v>244</v>
      </c>
      <c r="T3" s="152" t="s">
        <v>245</v>
      </c>
      <c r="U3" s="152" t="s">
        <v>246</v>
      </c>
      <c r="V3" s="152" t="s">
        <v>247</v>
      </c>
      <c r="W3" s="152" t="s">
        <v>248</v>
      </c>
      <c r="X3" s="152" t="s">
        <v>249</v>
      </c>
      <c r="Y3" s="152" t="s">
        <v>250</v>
      </c>
      <c r="Z3" s="152" t="s">
        <v>251</v>
      </c>
      <c r="AA3" s="152" t="s">
        <v>252</v>
      </c>
      <c r="AB3" s="152" t="s">
        <v>253</v>
      </c>
      <c r="AC3" s="15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254</v>
      </c>
      <c r="F4" s="11" t="s">
        <v>255</v>
      </c>
      <c r="G4" s="11" t="s">
        <v>255</v>
      </c>
      <c r="H4" s="11" t="s">
        <v>255</v>
      </c>
      <c r="I4" s="11" t="s">
        <v>256</v>
      </c>
      <c r="J4" s="11" t="s">
        <v>255</v>
      </c>
      <c r="K4" s="11" t="s">
        <v>255</v>
      </c>
      <c r="L4" s="11" t="s">
        <v>254</v>
      </c>
      <c r="M4" s="11" t="s">
        <v>254</v>
      </c>
      <c r="N4" s="11" t="s">
        <v>255</v>
      </c>
      <c r="O4" s="11" t="s">
        <v>254</v>
      </c>
      <c r="P4" s="11" t="s">
        <v>255</v>
      </c>
      <c r="Q4" s="11" t="s">
        <v>255</v>
      </c>
      <c r="R4" s="11" t="s">
        <v>255</v>
      </c>
      <c r="S4" s="11" t="s">
        <v>255</v>
      </c>
      <c r="T4" s="11" t="s">
        <v>255</v>
      </c>
      <c r="U4" s="11" t="s">
        <v>254</v>
      </c>
      <c r="V4" s="11" t="s">
        <v>254</v>
      </c>
      <c r="W4" s="11" t="s">
        <v>255</v>
      </c>
      <c r="X4" s="11" t="s">
        <v>254</v>
      </c>
      <c r="Y4" s="11" t="s">
        <v>255</v>
      </c>
      <c r="Z4" s="11" t="s">
        <v>254</v>
      </c>
      <c r="AA4" s="11" t="s">
        <v>255</v>
      </c>
      <c r="AB4" s="11" t="s">
        <v>255</v>
      </c>
      <c r="AC4" s="15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 t="s">
        <v>118</v>
      </c>
      <c r="F5" s="26" t="s">
        <v>117</v>
      </c>
      <c r="G5" s="26" t="s">
        <v>117</v>
      </c>
      <c r="H5" s="26" t="s">
        <v>117</v>
      </c>
      <c r="I5" s="26" t="s">
        <v>117</v>
      </c>
      <c r="J5" s="26" t="s">
        <v>258</v>
      </c>
      <c r="K5" s="26" t="s">
        <v>259</v>
      </c>
      <c r="L5" s="26" t="s">
        <v>117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258</v>
      </c>
      <c r="R5" s="26" t="s">
        <v>259</v>
      </c>
      <c r="S5" s="26" t="s">
        <v>258</v>
      </c>
      <c r="T5" s="26" t="s">
        <v>117</v>
      </c>
      <c r="U5" s="26" t="s">
        <v>258</v>
      </c>
      <c r="V5" s="26" t="s">
        <v>117</v>
      </c>
      <c r="W5" s="26" t="s">
        <v>117</v>
      </c>
      <c r="X5" s="26" t="s">
        <v>117</v>
      </c>
      <c r="Y5" s="26" t="s">
        <v>117</v>
      </c>
      <c r="Z5" s="26" t="s">
        <v>117</v>
      </c>
      <c r="AA5" s="26" t="s">
        <v>118</v>
      </c>
      <c r="AB5" s="26" t="s">
        <v>117</v>
      </c>
      <c r="AC5" s="15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4.3956162301761479</v>
      </c>
      <c r="E6" s="22">
        <v>4.4489999999999998</v>
      </c>
      <c r="F6" s="22">
        <v>3.9270400000000003</v>
      </c>
      <c r="G6" s="22">
        <v>4.2880000000000003</v>
      </c>
      <c r="H6" s="22">
        <v>4.2925827667346939</v>
      </c>
      <c r="I6" s="22">
        <v>4.3499999999999996</v>
      </c>
      <c r="J6" s="22">
        <v>4.1500000000000004</v>
      </c>
      <c r="K6" s="22">
        <v>4.4000000000000004</v>
      </c>
      <c r="L6" s="22">
        <v>4.0999999999999996</v>
      </c>
      <c r="M6" s="22">
        <v>4.33</v>
      </c>
      <c r="N6" s="22">
        <v>4.33</v>
      </c>
      <c r="O6" s="22">
        <v>4.33</v>
      </c>
      <c r="P6" s="22">
        <v>4.0505000000000004</v>
      </c>
      <c r="Q6" s="22">
        <v>3.79</v>
      </c>
      <c r="R6" s="22">
        <v>4.462205377946221</v>
      </c>
      <c r="S6" s="22">
        <v>4.2</v>
      </c>
      <c r="T6" s="22">
        <v>4.3340000000000005</v>
      </c>
      <c r="U6" s="22">
        <v>4.335</v>
      </c>
      <c r="V6" s="22">
        <v>4.43</v>
      </c>
      <c r="W6" s="147">
        <v>3.8010000000000002</v>
      </c>
      <c r="X6" s="22">
        <v>4.24</v>
      </c>
      <c r="Y6" s="22">
        <v>4.2930000000000001</v>
      </c>
      <c r="Z6" s="22">
        <v>4.2690000000000001</v>
      </c>
      <c r="AA6" s="22">
        <v>4.33</v>
      </c>
      <c r="AB6" s="22">
        <v>4.1154999999999999</v>
      </c>
      <c r="AC6" s="15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4.5153552109357724</v>
      </c>
      <c r="E7" s="11">
        <v>4.4429999999999996</v>
      </c>
      <c r="F7" s="11">
        <v>3.9416000000000007</v>
      </c>
      <c r="G7" s="11">
        <v>4.12</v>
      </c>
      <c r="H7" s="11">
        <v>4.2605813625</v>
      </c>
      <c r="I7" s="11">
        <v>4.1500000000000004</v>
      </c>
      <c r="J7" s="11">
        <v>4.3499999999999996</v>
      </c>
      <c r="K7" s="11">
        <v>4.43</v>
      </c>
      <c r="L7" s="11">
        <v>4.1399999999999997</v>
      </c>
      <c r="M7" s="11">
        <v>4.42</v>
      </c>
      <c r="N7" s="11">
        <v>4.3499999999999996</v>
      </c>
      <c r="O7" s="11">
        <v>4.42</v>
      </c>
      <c r="P7" s="11">
        <v>4.0294999999999996</v>
      </c>
      <c r="Q7" s="11">
        <v>3.9099999999999997</v>
      </c>
      <c r="R7" s="11">
        <v>4.4169668727484543</v>
      </c>
      <c r="S7" s="11">
        <v>4.08</v>
      </c>
      <c r="T7" s="11">
        <v>4.2370000000000001</v>
      </c>
      <c r="U7" s="11">
        <v>4.2480000000000002</v>
      </c>
      <c r="V7" s="11">
        <v>4.51</v>
      </c>
      <c r="W7" s="148">
        <v>3.7090000000000001</v>
      </c>
      <c r="X7" s="11">
        <v>4.24</v>
      </c>
      <c r="Y7" s="11">
        <v>4.2069999999999999</v>
      </c>
      <c r="Z7" s="11">
        <v>4.4000000000000004</v>
      </c>
      <c r="AA7" s="11">
        <v>4.4000000000000004</v>
      </c>
      <c r="AB7" s="11">
        <v>4.1396499999999996</v>
      </c>
      <c r="AC7" s="15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4.4194941849733151</v>
      </c>
      <c r="E8" s="11">
        <v>4.3920000000000003</v>
      </c>
      <c r="F8" s="11">
        <v>3.9270400000000003</v>
      </c>
      <c r="G8" s="11">
        <v>4.3120000000000003</v>
      </c>
      <c r="H8" s="11">
        <v>4.2683391899999998</v>
      </c>
      <c r="I8" s="11">
        <v>4.1900000000000004</v>
      </c>
      <c r="J8" s="11">
        <v>4.53</v>
      </c>
      <c r="K8" s="11">
        <v>4.43</v>
      </c>
      <c r="L8" s="11">
        <v>4.3600000000000003</v>
      </c>
      <c r="M8" s="11">
        <v>4.29</v>
      </c>
      <c r="N8" s="11">
        <v>4.18</v>
      </c>
      <c r="O8" s="11">
        <v>4.33</v>
      </c>
      <c r="P8" s="11">
        <v>4.0225749999999998</v>
      </c>
      <c r="Q8" s="11">
        <v>4.0633333333333335</v>
      </c>
      <c r="R8" s="11">
        <v>4.1767082329176715</v>
      </c>
      <c r="S8" s="11">
        <v>4.2699999999999996</v>
      </c>
      <c r="T8" s="11">
        <v>4.2549999999999999</v>
      </c>
      <c r="U8" s="11">
        <v>4.24</v>
      </c>
      <c r="V8" s="11">
        <v>4.4800000000000004</v>
      </c>
      <c r="W8" s="148">
        <v>3.6850000000000001</v>
      </c>
      <c r="X8" s="11">
        <v>4.2799999999999994</v>
      </c>
      <c r="Y8" s="11">
        <v>4.2350000000000003</v>
      </c>
      <c r="Z8" s="11">
        <v>4.4489999999999998</v>
      </c>
      <c r="AA8" s="11">
        <v>4.45</v>
      </c>
      <c r="AB8" s="11">
        <v>4.1220499999999998</v>
      </c>
      <c r="AC8" s="15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4.4184676184409994</v>
      </c>
      <c r="E9" s="11">
        <v>4.5720000000000001</v>
      </c>
      <c r="F9" s="11">
        <v>3.9332800000000003</v>
      </c>
      <c r="G9" s="11">
        <v>4.1879999999999997</v>
      </c>
      <c r="H9" s="11">
        <v>4.2997959000000003</v>
      </c>
      <c r="I9" s="11">
        <v>4.2699999999999996</v>
      </c>
      <c r="J9" s="149">
        <v>4.8600000000000003</v>
      </c>
      <c r="K9" s="11">
        <v>4.4800000000000004</v>
      </c>
      <c r="L9" s="11">
        <v>4.22</v>
      </c>
      <c r="M9" s="11">
        <v>4.42</v>
      </c>
      <c r="N9" s="11">
        <v>4.38</v>
      </c>
      <c r="O9" s="11">
        <v>4.33</v>
      </c>
      <c r="P9" s="11">
        <v>4.0913250000000003</v>
      </c>
      <c r="Q9" s="11">
        <v>4.1700000000000008</v>
      </c>
      <c r="R9" s="11">
        <v>4.297207027929721</v>
      </c>
      <c r="S9" s="11">
        <v>4.12</v>
      </c>
      <c r="T9" s="11">
        <v>4.359</v>
      </c>
      <c r="U9" s="11">
        <v>4.1390000000000002</v>
      </c>
      <c r="V9" s="11">
        <v>4.49</v>
      </c>
      <c r="W9" s="148">
        <v>3.7770000000000001</v>
      </c>
      <c r="X9" s="11">
        <v>4.26</v>
      </c>
      <c r="Y9" s="11">
        <v>4.3170000000000002</v>
      </c>
      <c r="Z9" s="11">
        <v>4.17</v>
      </c>
      <c r="AA9" s="11">
        <v>4.2300000000000004</v>
      </c>
      <c r="AB9" s="11">
        <v>4.0254000000000003</v>
      </c>
      <c r="AC9" s="15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4.2590339866428284</v>
      </c>
      <c r="BN9" s="28"/>
    </row>
    <row r="10" spans="1:66">
      <c r="A10" s="30"/>
      <c r="B10" s="19">
        <v>1</v>
      </c>
      <c r="C10" s="9">
        <v>5</v>
      </c>
      <c r="D10" s="10">
        <v>4.482737699566421</v>
      </c>
      <c r="E10" s="11">
        <v>4.3479999999999999</v>
      </c>
      <c r="F10" s="11">
        <v>3.9239200000000003</v>
      </c>
      <c r="G10" s="11">
        <v>4.0750000000000002</v>
      </c>
      <c r="H10" s="11">
        <v>4.2760652421088432</v>
      </c>
      <c r="I10" s="11">
        <v>4.3</v>
      </c>
      <c r="J10" s="11">
        <v>4.29</v>
      </c>
      <c r="K10" s="11">
        <v>4.46</v>
      </c>
      <c r="L10" s="11">
        <v>4.24</v>
      </c>
      <c r="M10" s="11">
        <v>4.3</v>
      </c>
      <c r="N10" s="11">
        <v>4.29</v>
      </c>
      <c r="O10" s="11">
        <v>4.3899999999999997</v>
      </c>
      <c r="P10" s="11">
        <v>4.0483500000000001</v>
      </c>
      <c r="Q10" s="11">
        <v>3.8966666666666669</v>
      </c>
      <c r="R10" s="11">
        <v>4.4774440319496005</v>
      </c>
      <c r="S10" s="11">
        <v>4.12</v>
      </c>
      <c r="T10" s="11">
        <v>4.3220000000000001</v>
      </c>
      <c r="U10" s="11">
        <v>4.024</v>
      </c>
      <c r="V10" s="11">
        <v>4.45</v>
      </c>
      <c r="W10" s="148">
        <v>3.786</v>
      </c>
      <c r="X10" s="11">
        <v>4.12</v>
      </c>
      <c r="Y10" s="11">
        <v>4.1079999999999997</v>
      </c>
      <c r="Z10" s="11">
        <v>4.5250000000000004</v>
      </c>
      <c r="AA10" s="11">
        <v>4.54</v>
      </c>
      <c r="AB10" s="11">
        <v>4.1097000000000001</v>
      </c>
      <c r="AC10" s="15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4.493544281841638</v>
      </c>
      <c r="E11" s="11">
        <v>4.4530000000000003</v>
      </c>
      <c r="F11" s="11">
        <v>3.9405600000000005</v>
      </c>
      <c r="G11" s="11">
        <v>4.2140000000000004</v>
      </c>
      <c r="H11" s="11">
        <v>4.2690446371428576</v>
      </c>
      <c r="I11" s="149">
        <v>4.75</v>
      </c>
      <c r="J11" s="11">
        <v>4.21</v>
      </c>
      <c r="K11" s="11">
        <v>4.4400000000000004</v>
      </c>
      <c r="L11" s="11">
        <v>4.1399999999999997</v>
      </c>
      <c r="M11" s="11">
        <v>4.4400000000000004</v>
      </c>
      <c r="N11" s="11">
        <v>4.33</v>
      </c>
      <c r="O11" s="11">
        <v>4.3499999999999996</v>
      </c>
      <c r="P11" s="11">
        <v>4.0429750000000002</v>
      </c>
      <c r="Q11" s="11">
        <v>4.0199999999999996</v>
      </c>
      <c r="R11" s="11">
        <v>4.3656845147322798</v>
      </c>
      <c r="S11" s="11">
        <v>4.16</v>
      </c>
      <c r="T11" s="11">
        <v>4.3050000000000006</v>
      </c>
      <c r="U11" s="11">
        <v>4.3449999999999998</v>
      </c>
      <c r="V11" s="11">
        <v>4.49</v>
      </c>
      <c r="W11" s="148">
        <v>3.6960000000000002</v>
      </c>
      <c r="X11" s="11">
        <v>4.21</v>
      </c>
      <c r="Y11" s="11">
        <v>4.1369999999999996</v>
      </c>
      <c r="Z11" s="11">
        <v>4.4390000000000001</v>
      </c>
      <c r="AA11" s="11">
        <v>4.46</v>
      </c>
      <c r="AB11" s="11">
        <v>4.1391</v>
      </c>
      <c r="AC11" s="15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4.5200790113505915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5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4.4487231542972427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5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4.4174175609211259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5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4.5098819321828625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5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4.307641917506472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5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4.660545719176227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5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4.5689759452608456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5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4.5911817631116714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5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4.517543909420783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5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4.5719944858424428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5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4.4773774100008215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5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4.5493923217559562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5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4.3439273921378589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5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4.4999327218272089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5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4.4854915235363197</v>
      </c>
      <c r="E26" s="23">
        <v>4.4428333333333327</v>
      </c>
      <c r="F26" s="23">
        <v>3.9322400000000002</v>
      </c>
      <c r="G26" s="23">
        <v>4.1995000000000005</v>
      </c>
      <c r="H26" s="23">
        <v>4.2777348497477323</v>
      </c>
      <c r="I26" s="23">
        <v>4.335</v>
      </c>
      <c r="J26" s="23">
        <v>4.3983333333333334</v>
      </c>
      <c r="K26" s="23">
        <v>4.4400000000000004</v>
      </c>
      <c r="L26" s="23">
        <v>4.1999999999999993</v>
      </c>
      <c r="M26" s="23">
        <v>4.3666666666666671</v>
      </c>
      <c r="N26" s="23">
        <v>4.3099999999999996</v>
      </c>
      <c r="O26" s="23">
        <v>4.3583333333333334</v>
      </c>
      <c r="P26" s="23">
        <v>4.0475374999999998</v>
      </c>
      <c r="Q26" s="23">
        <v>3.9750000000000001</v>
      </c>
      <c r="R26" s="23">
        <v>4.3660360097039925</v>
      </c>
      <c r="S26" s="23">
        <v>4.1583333333333341</v>
      </c>
      <c r="T26" s="23">
        <v>4.3020000000000005</v>
      </c>
      <c r="U26" s="23">
        <v>4.2218333333333335</v>
      </c>
      <c r="V26" s="23">
        <v>4.4750000000000005</v>
      </c>
      <c r="W26" s="23">
        <v>3.7423333333333342</v>
      </c>
      <c r="X26" s="23">
        <v>4.2250000000000005</v>
      </c>
      <c r="Y26" s="23">
        <v>4.2161666666666671</v>
      </c>
      <c r="Z26" s="23">
        <v>4.3753333333333337</v>
      </c>
      <c r="AA26" s="23">
        <v>4.4016666666666664</v>
      </c>
      <c r="AB26" s="23">
        <v>4.1085666666666665</v>
      </c>
      <c r="AC26" s="15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4.4967385018344235</v>
      </c>
      <c r="E27" s="11">
        <v>4.4459999999999997</v>
      </c>
      <c r="F27" s="11">
        <v>3.9301600000000003</v>
      </c>
      <c r="G27" s="11">
        <v>4.2010000000000005</v>
      </c>
      <c r="H27" s="11">
        <v>4.2725549396258504</v>
      </c>
      <c r="I27" s="11">
        <v>4.2850000000000001</v>
      </c>
      <c r="J27" s="11">
        <v>4.32</v>
      </c>
      <c r="K27" s="11">
        <v>4.4350000000000005</v>
      </c>
      <c r="L27" s="11">
        <v>4.18</v>
      </c>
      <c r="M27" s="11">
        <v>4.375</v>
      </c>
      <c r="N27" s="11">
        <v>4.33</v>
      </c>
      <c r="O27" s="11">
        <v>4.34</v>
      </c>
      <c r="P27" s="11">
        <v>4.0456625000000006</v>
      </c>
      <c r="Q27" s="11">
        <v>3.9649999999999999</v>
      </c>
      <c r="R27" s="11">
        <v>4.3913256937403666</v>
      </c>
      <c r="S27" s="11">
        <v>4.1400000000000006</v>
      </c>
      <c r="T27" s="11">
        <v>4.3135000000000003</v>
      </c>
      <c r="U27" s="11">
        <v>4.2439999999999998</v>
      </c>
      <c r="V27" s="11">
        <v>4.4850000000000003</v>
      </c>
      <c r="W27" s="11">
        <v>3.7430000000000003</v>
      </c>
      <c r="X27" s="11">
        <v>4.24</v>
      </c>
      <c r="Y27" s="11">
        <v>4.2210000000000001</v>
      </c>
      <c r="Z27" s="11">
        <v>4.4195000000000002</v>
      </c>
      <c r="AA27" s="11">
        <v>4.4250000000000007</v>
      </c>
      <c r="AB27" s="11">
        <v>4.1187749999999994</v>
      </c>
      <c r="AC27" s="15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8.5529189963708063E-2</v>
      </c>
      <c r="E28" s="24">
        <v>7.5369534074894412E-2</v>
      </c>
      <c r="F28" s="24">
        <v>7.4995466529652324E-3</v>
      </c>
      <c r="G28" s="24">
        <v>9.2359623212743866E-2</v>
      </c>
      <c r="H28" s="24">
        <v>1.5283837925886494E-2</v>
      </c>
      <c r="I28" s="24">
        <v>0.21593980642762456</v>
      </c>
      <c r="J28" s="24">
        <v>0.26141282804534804</v>
      </c>
      <c r="K28" s="24">
        <v>2.7568097504180499E-2</v>
      </c>
      <c r="L28" s="24">
        <v>9.4657276529594131E-2</v>
      </c>
      <c r="M28" s="24">
        <v>6.7428974978614928E-2</v>
      </c>
      <c r="N28" s="24">
        <v>7.0142711667000771E-2</v>
      </c>
      <c r="O28" s="24">
        <v>3.8166302763912821E-2</v>
      </c>
      <c r="P28" s="24">
        <v>2.4066889859306925E-2</v>
      </c>
      <c r="Q28" s="24">
        <v>0.13596976788160606</v>
      </c>
      <c r="R28" s="24">
        <v>0.11387432279745079</v>
      </c>
      <c r="S28" s="24">
        <v>6.8239773348587884E-2</v>
      </c>
      <c r="T28" s="24">
        <v>4.7150821838012613E-2</v>
      </c>
      <c r="U28" s="24">
        <v>0.12246700235845837</v>
      </c>
      <c r="V28" s="24">
        <v>2.9495762407505316E-2</v>
      </c>
      <c r="W28" s="24">
        <v>5.1176817668419625E-2</v>
      </c>
      <c r="X28" s="24">
        <v>5.6480084985771596E-2</v>
      </c>
      <c r="Y28" s="24">
        <v>8.3038344556395818E-2</v>
      </c>
      <c r="Z28" s="24">
        <v>0.13111623342159692</v>
      </c>
      <c r="AA28" s="24">
        <v>0.10907184176801381</v>
      </c>
      <c r="AB28" s="24">
        <v>4.2535416615646901E-2</v>
      </c>
      <c r="AC28" s="203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1.9067963792801384E-2</v>
      </c>
      <c r="E29" s="13">
        <v>1.6964294723688583E-2</v>
      </c>
      <c r="F29" s="13">
        <v>1.9071945387273493E-3</v>
      </c>
      <c r="G29" s="13">
        <v>2.199300469406926E-2</v>
      </c>
      <c r="H29" s="13">
        <v>3.5728810837323908E-3</v>
      </c>
      <c r="I29" s="13">
        <v>4.9813104135553531E-2</v>
      </c>
      <c r="J29" s="13">
        <v>5.9434519449491789E-2</v>
      </c>
      <c r="K29" s="13">
        <v>6.2090309694100218E-3</v>
      </c>
      <c r="L29" s="13">
        <v>2.2537446792760513E-2</v>
      </c>
      <c r="M29" s="13">
        <v>1.5441749995102654E-2</v>
      </c>
      <c r="N29" s="13">
        <v>1.627441105962895E-2</v>
      </c>
      <c r="O29" s="13">
        <v>8.7570866762323868E-3</v>
      </c>
      <c r="P29" s="13">
        <v>5.9460572902182932E-3</v>
      </c>
      <c r="Q29" s="13">
        <v>3.4206230913611586E-2</v>
      </c>
      <c r="R29" s="13">
        <v>2.6081856069064168E-2</v>
      </c>
      <c r="S29" s="13">
        <v>1.6410366336333755E-2</v>
      </c>
      <c r="T29" s="13">
        <v>1.0960209632266994E-2</v>
      </c>
      <c r="U29" s="13">
        <v>2.9008014454650434E-2</v>
      </c>
      <c r="V29" s="13">
        <v>6.5912318229062149E-3</v>
      </c>
      <c r="W29" s="13">
        <v>1.3675109379643613E-2</v>
      </c>
      <c r="X29" s="13">
        <v>1.3368067452253631E-2</v>
      </c>
      <c r="Y29" s="13">
        <v>1.969522343907874E-2</v>
      </c>
      <c r="Z29" s="13">
        <v>2.9967141571292908E-2</v>
      </c>
      <c r="AA29" s="13">
        <v>2.4779668709128469E-2</v>
      </c>
      <c r="AB29" s="13">
        <v>1.0352860271379371E-2</v>
      </c>
      <c r="AC29" s="15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5.3171103495230909E-2</v>
      </c>
      <c r="E30" s="13">
        <v>4.3155172573624778E-2</v>
      </c>
      <c r="F30" s="13">
        <v>-7.6729602925855622E-2</v>
      </c>
      <c r="G30" s="13">
        <v>-1.3978284002789887E-2</v>
      </c>
      <c r="H30" s="13">
        <v>4.3908696581322904E-3</v>
      </c>
      <c r="I30" s="13">
        <v>1.783644215928204E-2</v>
      </c>
      <c r="J30" s="13">
        <v>3.2706793870951767E-2</v>
      </c>
      <c r="K30" s="13">
        <v>4.2489919997050318E-2</v>
      </c>
      <c r="L30" s="13">
        <v>-1.3860886489276969E-2</v>
      </c>
      <c r="M30" s="13">
        <v>2.5271618015117125E-2</v>
      </c>
      <c r="N30" s="13">
        <v>1.1966566483623042E-2</v>
      </c>
      <c r="O30" s="13">
        <v>2.3314992789897238E-2</v>
      </c>
      <c r="P30" s="13">
        <v>-4.9658323297283702E-2</v>
      </c>
      <c r="Q30" s="13">
        <v>-6.6689767570208391E-2</v>
      </c>
      <c r="R30" s="13">
        <v>2.5123542896521522E-2</v>
      </c>
      <c r="S30" s="13">
        <v>-2.3644012615375076E-2</v>
      </c>
      <c r="T30" s="13">
        <v>1.0088206267412358E-2</v>
      </c>
      <c r="U30" s="13">
        <v>-8.7345283992011913E-3</v>
      </c>
      <c r="V30" s="13">
        <v>5.0707745942973004E-2</v>
      </c>
      <c r="W30" s="13">
        <v>-0.12131874385834196</v>
      </c>
      <c r="X30" s="13">
        <v>-7.9910108136176383E-3</v>
      </c>
      <c r="Y30" s="13">
        <v>-1.0065033552350555E-2</v>
      </c>
      <c r="Z30" s="13">
        <v>2.7306508249345551E-2</v>
      </c>
      <c r="AA30" s="13">
        <v>3.3489443961039589E-2</v>
      </c>
      <c r="AB30" s="13">
        <v>-3.5328978460387295E-2</v>
      </c>
      <c r="AC30" s="15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1.1399999999999999</v>
      </c>
      <c r="F31" s="45">
        <v>2.68</v>
      </c>
      <c r="G31" s="45">
        <v>0.68</v>
      </c>
      <c r="H31" s="45">
        <v>0.09</v>
      </c>
      <c r="I31" s="45">
        <v>0.34</v>
      </c>
      <c r="J31" s="45">
        <v>0.81</v>
      </c>
      <c r="K31" s="45">
        <v>1.1200000000000001</v>
      </c>
      <c r="L31" s="45">
        <v>0.67</v>
      </c>
      <c r="M31" s="45">
        <v>0.56999999999999995</v>
      </c>
      <c r="N31" s="45">
        <v>0.15</v>
      </c>
      <c r="O31" s="45">
        <v>0.51</v>
      </c>
      <c r="P31" s="45">
        <v>1.81</v>
      </c>
      <c r="Q31" s="45">
        <v>2.36</v>
      </c>
      <c r="R31" s="45">
        <v>0.56999999999999995</v>
      </c>
      <c r="S31" s="45">
        <v>0.98</v>
      </c>
      <c r="T31" s="45">
        <v>0.09</v>
      </c>
      <c r="U31" s="45">
        <v>0.51</v>
      </c>
      <c r="V31" s="45">
        <v>1.39</v>
      </c>
      <c r="W31" s="45">
        <v>4.0999999999999996</v>
      </c>
      <c r="X31" s="45">
        <v>0.49</v>
      </c>
      <c r="Y31" s="45">
        <v>0.55000000000000004</v>
      </c>
      <c r="Z31" s="45">
        <v>0.64</v>
      </c>
      <c r="AA31" s="45">
        <v>0.84</v>
      </c>
      <c r="AB31" s="45">
        <v>1.36</v>
      </c>
      <c r="AC31" s="15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B25">
    <cfRule type="expression" dxfId="34" priority="3">
      <formula>AND($B6&lt;&gt;$B5,NOT(ISBLANK(INDIRECT(Anlyt_LabRefThisCol))))</formula>
    </cfRule>
  </conditionalFormatting>
  <conditionalFormatting sqref="C2:AB31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D279-06AD-46AE-AB4A-CEEBA9E3C6F5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457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227</v>
      </c>
      <c r="E2" s="16" t="s">
        <v>227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229</v>
      </c>
      <c r="E3" s="151" t="s">
        <v>266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255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 t="s">
        <v>258</v>
      </c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4.3956162301761479</v>
      </c>
      <c r="E6" s="22">
        <v>4.2300000000000004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4.5153552109357724</v>
      </c>
      <c r="E7" s="11">
        <v>4.53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4.4194941849733151</v>
      </c>
      <c r="E8" s="11">
        <v>4.22</v>
      </c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4.4184676184409994</v>
      </c>
      <c r="E9" s="11">
        <v>4.42</v>
      </c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4.349444444444444</v>
      </c>
      <c r="BN9" s="28"/>
    </row>
    <row r="10" spans="1:66">
      <c r="A10" s="30"/>
      <c r="B10" s="19">
        <v>1</v>
      </c>
      <c r="C10" s="9">
        <v>5</v>
      </c>
      <c r="D10" s="10">
        <v>4.482737699566421</v>
      </c>
      <c r="E10" s="11">
        <v>4.22</v>
      </c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4.493544281841638</v>
      </c>
      <c r="E11" s="11">
        <v>4.32</v>
      </c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4.5200790113505915</v>
      </c>
      <c r="E12" s="11">
        <v>4.1100000000000003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4.4487231542972427</v>
      </c>
      <c r="E13" s="11">
        <v>4.21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4.4174175609211259</v>
      </c>
      <c r="E14" s="11">
        <v>4.1100000000000003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4.5098819321828625</v>
      </c>
      <c r="E15" s="11">
        <v>4.37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4.307641917506472</v>
      </c>
      <c r="E16" s="11">
        <v>4.54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4.660545719176227</v>
      </c>
      <c r="E17" s="11">
        <v>4.58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4.5689759452608456</v>
      </c>
      <c r="E18" s="11">
        <v>4.21</v>
      </c>
      <c r="F18" s="15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4.5911817631116714</v>
      </c>
      <c r="E19" s="11">
        <v>4.3899999999999997</v>
      </c>
      <c r="F19" s="15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4.517543909420783</v>
      </c>
      <c r="E20" s="11">
        <v>4.4400000000000004</v>
      </c>
      <c r="F20" s="15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4.5719944858424428</v>
      </c>
      <c r="E21" s="11">
        <v>4.5</v>
      </c>
      <c r="F21" s="15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4.4773774100008215</v>
      </c>
      <c r="E22" s="11">
        <v>4.5</v>
      </c>
      <c r="F22" s="15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4.5493923217559562</v>
      </c>
      <c r="E23" s="11">
        <v>4.3899999999999997</v>
      </c>
      <c r="F23" s="15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4.3439273921378589</v>
      </c>
      <c r="E24" s="11"/>
      <c r="F24" s="15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4.4999327218272089</v>
      </c>
      <c r="E25" s="11"/>
      <c r="F25" s="15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4.4854915235363197</v>
      </c>
      <c r="E26" s="23">
        <v>4.349444444444444</v>
      </c>
      <c r="F26" s="15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4.4967385018344235</v>
      </c>
      <c r="E27" s="11">
        <v>4.38</v>
      </c>
      <c r="F27" s="15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8.5529189963708063E-2</v>
      </c>
      <c r="E28" s="24">
        <v>0.15078119020707267</v>
      </c>
      <c r="F28" s="203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1.9067963792801384E-2</v>
      </c>
      <c r="E29" s="13">
        <v>3.4666770005458022E-2</v>
      </c>
      <c r="F29" s="15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3.1279185383238817E-2</v>
      </c>
      <c r="E30" s="13">
        <v>0</v>
      </c>
      <c r="F30" s="15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 t="s">
        <v>265</v>
      </c>
      <c r="F31" s="15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31" priority="3">
      <formula>AND($B6&lt;&gt;$B5,NOT(ISBLANK(INDIRECT(Anlyt_LabRefThisCol))))</formula>
    </cfRule>
  </conditionalFormatting>
  <conditionalFormatting sqref="C2:E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E1AD-FA37-48AC-B78D-F9DFFCDF70D8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458</v>
      </c>
      <c r="BM1" s="28" t="s">
        <v>67</v>
      </c>
    </row>
    <row r="2" spans="1:66" ht="15">
      <c r="A2" s="25" t="s">
        <v>97</v>
      </c>
      <c r="B2" s="18" t="s">
        <v>112</v>
      </c>
      <c r="C2" s="15" t="s">
        <v>113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5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229</v>
      </c>
      <c r="E3" s="151" t="s">
        <v>267</v>
      </c>
      <c r="F3" s="152" t="s">
        <v>268</v>
      </c>
      <c r="G3" s="152" t="s">
        <v>269</v>
      </c>
      <c r="H3" s="152" t="s">
        <v>270</v>
      </c>
      <c r="I3" s="152" t="s">
        <v>271</v>
      </c>
      <c r="J3" s="152" t="s">
        <v>272</v>
      </c>
      <c r="K3" s="152" t="s">
        <v>273</v>
      </c>
      <c r="L3" s="152" t="s">
        <v>274</v>
      </c>
      <c r="M3" s="152" t="s">
        <v>275</v>
      </c>
      <c r="N3" s="152" t="s">
        <v>276</v>
      </c>
      <c r="O3" s="152" t="s">
        <v>277</v>
      </c>
      <c r="P3" s="152" t="s">
        <v>278</v>
      </c>
      <c r="Q3" s="15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279</v>
      </c>
      <c r="F4" s="11" t="s">
        <v>279</v>
      </c>
      <c r="G4" s="11" t="s">
        <v>279</v>
      </c>
      <c r="H4" s="11" t="s">
        <v>279</v>
      </c>
      <c r="I4" s="11" t="s">
        <v>279</v>
      </c>
      <c r="J4" s="11" t="s">
        <v>279</v>
      </c>
      <c r="K4" s="11" t="s">
        <v>279</v>
      </c>
      <c r="L4" s="11" t="s">
        <v>279</v>
      </c>
      <c r="M4" s="11" t="s">
        <v>279</v>
      </c>
      <c r="N4" s="11" t="s">
        <v>279</v>
      </c>
      <c r="O4" s="11" t="s">
        <v>279</v>
      </c>
      <c r="P4" s="11" t="s">
        <v>279</v>
      </c>
      <c r="Q4" s="15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5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4.3956162301761479</v>
      </c>
      <c r="E6" s="22">
        <v>4.51</v>
      </c>
      <c r="F6" s="22">
        <v>4.62</v>
      </c>
      <c r="G6" s="22">
        <v>4.5599999999999996</v>
      </c>
      <c r="H6" s="22">
        <v>4.32</v>
      </c>
      <c r="I6" s="22">
        <v>4.43</v>
      </c>
      <c r="J6" s="22">
        <v>4.25</v>
      </c>
      <c r="K6" s="22">
        <v>4.7140000000000004</v>
      </c>
      <c r="L6" s="22">
        <v>4.3040000000000003</v>
      </c>
      <c r="M6" s="22">
        <v>4.41</v>
      </c>
      <c r="N6" s="22">
        <v>4.1180000000000003</v>
      </c>
      <c r="O6" s="22">
        <v>4.4219999999999997</v>
      </c>
      <c r="P6" s="22">
        <v>4.3869999999999996</v>
      </c>
      <c r="Q6" s="15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4.5153552109357724</v>
      </c>
      <c r="E7" s="11">
        <v>4.62</v>
      </c>
      <c r="F7" s="11">
        <v>4.3600000000000003</v>
      </c>
      <c r="G7" s="11">
        <v>4.6210000000000004</v>
      </c>
      <c r="H7" s="11">
        <v>4.51</v>
      </c>
      <c r="I7" s="11">
        <v>4.4800000000000004</v>
      </c>
      <c r="J7" s="11">
        <v>4.25</v>
      </c>
      <c r="K7" s="11">
        <v>4.3659999999999997</v>
      </c>
      <c r="L7" s="11">
        <v>4.5810000000000004</v>
      </c>
      <c r="M7" s="11">
        <v>4.3310000000000004</v>
      </c>
      <c r="N7" s="11">
        <v>4.444</v>
      </c>
      <c r="O7" s="11">
        <v>4.5010000000000003</v>
      </c>
      <c r="P7" s="11">
        <v>4.524</v>
      </c>
      <c r="Q7" s="15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4.4194941849733151</v>
      </c>
      <c r="E8" s="11">
        <v>4.4800000000000004</v>
      </c>
      <c r="F8" s="11">
        <v>4.4800000000000004</v>
      </c>
      <c r="G8" s="11">
        <v>4.2610000000000001</v>
      </c>
      <c r="H8" s="11">
        <v>4.4000000000000004</v>
      </c>
      <c r="I8" s="11">
        <v>4.51</v>
      </c>
      <c r="J8" s="11">
        <v>4.29</v>
      </c>
      <c r="K8" s="11">
        <v>4.6059999999999999</v>
      </c>
      <c r="L8" s="11">
        <v>4.54</v>
      </c>
      <c r="M8" s="11">
        <v>4.3860000000000001</v>
      </c>
      <c r="N8" s="11">
        <v>4.2859999999999996</v>
      </c>
      <c r="O8" s="11">
        <v>4.2969999999999997</v>
      </c>
      <c r="P8" s="11">
        <v>4.4740000000000002</v>
      </c>
      <c r="Q8" s="15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4.4184676184409994</v>
      </c>
      <c r="E9" s="11">
        <v>4.4800000000000004</v>
      </c>
      <c r="F9" s="11">
        <v>4.45</v>
      </c>
      <c r="G9" s="11">
        <v>4.548</v>
      </c>
      <c r="H9" s="11">
        <v>4.5</v>
      </c>
      <c r="I9" s="11">
        <v>4.43</v>
      </c>
      <c r="J9" s="11">
        <v>4.28</v>
      </c>
      <c r="K9" s="11">
        <v>4.4000000000000004</v>
      </c>
      <c r="L9" s="11">
        <v>4.29</v>
      </c>
      <c r="M9" s="11">
        <v>4.3920000000000003</v>
      </c>
      <c r="N9" s="11">
        <v>4.3620000000000001</v>
      </c>
      <c r="O9" s="11">
        <v>4.3899999999999997</v>
      </c>
      <c r="P9" s="11">
        <v>4.4420000000000002</v>
      </c>
      <c r="Q9" s="15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4.4160555555555563</v>
      </c>
      <c r="BN9" s="28"/>
    </row>
    <row r="10" spans="1:66">
      <c r="A10" s="30"/>
      <c r="B10" s="19">
        <v>1</v>
      </c>
      <c r="C10" s="9">
        <v>5</v>
      </c>
      <c r="D10" s="10">
        <v>4.482737699566421</v>
      </c>
      <c r="E10" s="11">
        <v>4.3899999999999997</v>
      </c>
      <c r="F10" s="11">
        <v>4.34</v>
      </c>
      <c r="G10" s="11">
        <v>4.5810000000000004</v>
      </c>
      <c r="H10" s="11">
        <v>4.2300000000000004</v>
      </c>
      <c r="I10" s="11">
        <v>4.3600000000000003</v>
      </c>
      <c r="J10" s="11">
        <v>4.3899999999999997</v>
      </c>
      <c r="K10" s="11">
        <v>4.6100000000000003</v>
      </c>
      <c r="L10" s="11">
        <v>4.4539999999999997</v>
      </c>
      <c r="M10" s="11">
        <v>4.4119999999999999</v>
      </c>
      <c r="N10" s="11">
        <v>4.173</v>
      </c>
      <c r="O10" s="11">
        <v>4.1280000000000001</v>
      </c>
      <c r="P10" s="11">
        <v>4.4249999999999998</v>
      </c>
      <c r="Q10" s="15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4.493544281841638</v>
      </c>
      <c r="E11" s="11">
        <v>4.55</v>
      </c>
      <c r="F11" s="11">
        <v>4.42</v>
      </c>
      <c r="G11" s="11">
        <v>4.3310000000000004</v>
      </c>
      <c r="H11" s="11">
        <v>4.37</v>
      </c>
      <c r="I11" s="11">
        <v>4.42</v>
      </c>
      <c r="J11" s="11">
        <v>4.24</v>
      </c>
      <c r="K11" s="11">
        <v>4.4720000000000004</v>
      </c>
      <c r="L11" s="11">
        <v>4.4880000000000004</v>
      </c>
      <c r="M11" s="11">
        <v>4.3949999999999996</v>
      </c>
      <c r="N11" s="11">
        <v>4.3760000000000003</v>
      </c>
      <c r="O11" s="11">
        <v>4.3520000000000003</v>
      </c>
      <c r="P11" s="11">
        <v>4.4420000000000002</v>
      </c>
      <c r="Q11" s="15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4.5200790113505915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4.4487231542972427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4.4174175609211259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5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4.5098819321828625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4.307641917506472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4.660545719176227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4.5689759452608456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5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4.5911817631116714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5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4.517543909420783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5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4.5719944858424428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5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4.4773774100008215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5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4.5493923217559562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4.3439273921378589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5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4.4999327218272089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5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4.4854915235363197</v>
      </c>
      <c r="E26" s="23">
        <v>4.5049999999999999</v>
      </c>
      <c r="F26" s="23">
        <v>4.4450000000000003</v>
      </c>
      <c r="G26" s="23">
        <v>4.4836666666666671</v>
      </c>
      <c r="H26" s="23">
        <v>4.3883333333333336</v>
      </c>
      <c r="I26" s="23">
        <v>4.4383333333333335</v>
      </c>
      <c r="J26" s="23">
        <v>4.2833333333333341</v>
      </c>
      <c r="K26" s="23">
        <v>4.5279999999999996</v>
      </c>
      <c r="L26" s="23">
        <v>4.4428333333333336</v>
      </c>
      <c r="M26" s="23">
        <v>4.3876666666666662</v>
      </c>
      <c r="N26" s="23">
        <v>4.293166666666667</v>
      </c>
      <c r="O26" s="23">
        <v>4.3483333333333336</v>
      </c>
      <c r="P26" s="23">
        <v>4.4489999999999998</v>
      </c>
      <c r="Q26" s="15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4.4967385018344235</v>
      </c>
      <c r="E27" s="11">
        <v>4.4950000000000001</v>
      </c>
      <c r="F27" s="11">
        <v>4.4350000000000005</v>
      </c>
      <c r="G27" s="11">
        <v>4.5540000000000003</v>
      </c>
      <c r="H27" s="11">
        <v>4.3849999999999998</v>
      </c>
      <c r="I27" s="11">
        <v>4.43</v>
      </c>
      <c r="J27" s="11">
        <v>4.2650000000000006</v>
      </c>
      <c r="K27" s="11">
        <v>4.5389999999999997</v>
      </c>
      <c r="L27" s="11">
        <v>4.4710000000000001</v>
      </c>
      <c r="M27" s="11">
        <v>4.3934999999999995</v>
      </c>
      <c r="N27" s="11">
        <v>4.3239999999999998</v>
      </c>
      <c r="O27" s="11">
        <v>4.3710000000000004</v>
      </c>
      <c r="P27" s="11">
        <v>4.4420000000000002</v>
      </c>
      <c r="Q27" s="15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8.5529189963708063E-2</v>
      </c>
      <c r="E28" s="24">
        <v>7.71362431027076E-2</v>
      </c>
      <c r="F28" s="24">
        <v>0.10074720839804947</v>
      </c>
      <c r="G28" s="24">
        <v>0.14912232115503921</v>
      </c>
      <c r="H28" s="24">
        <v>0.10722251007445509</v>
      </c>
      <c r="I28" s="24">
        <v>5.192943930629966E-2</v>
      </c>
      <c r="J28" s="24">
        <v>5.5737479909542455E-2</v>
      </c>
      <c r="K28" s="24">
        <v>0.13650494496537491</v>
      </c>
      <c r="L28" s="24">
        <v>0.12110229835418765</v>
      </c>
      <c r="M28" s="24">
        <v>2.9588285970408246E-2</v>
      </c>
      <c r="N28" s="24">
        <v>0.12611489470584611</v>
      </c>
      <c r="O28" s="24">
        <v>0.12780088679921853</v>
      </c>
      <c r="P28" s="24">
        <v>4.6406896039274316E-2</v>
      </c>
      <c r="Q28" s="203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1.9067963792801384E-2</v>
      </c>
      <c r="E29" s="13">
        <v>1.7122362508925106E-2</v>
      </c>
      <c r="F29" s="13">
        <v>2.2665288728470071E-2</v>
      </c>
      <c r="G29" s="13">
        <v>3.3259011483541566E-2</v>
      </c>
      <c r="H29" s="13">
        <v>2.4433538186355127E-2</v>
      </c>
      <c r="I29" s="13">
        <v>1.1700211634915431E-2</v>
      </c>
      <c r="J29" s="13">
        <v>1.3012641224017692E-2</v>
      </c>
      <c r="K29" s="13">
        <v>3.0146851803307183E-2</v>
      </c>
      <c r="L29" s="13">
        <v>2.7257898117759909E-2</v>
      </c>
      <c r="M29" s="13">
        <v>6.7435127183183736E-3</v>
      </c>
      <c r="N29" s="13">
        <v>2.937572763830415E-2</v>
      </c>
      <c r="O29" s="13">
        <v>2.9390775040065584E-2</v>
      </c>
      <c r="P29" s="13">
        <v>1.0430859977359928E-2</v>
      </c>
      <c r="Q29" s="15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1.5723526823255396E-2</v>
      </c>
      <c r="E30" s="13">
        <v>2.0141151605882479E-2</v>
      </c>
      <c r="F30" s="13">
        <v>6.5543660129072645E-3</v>
      </c>
      <c r="G30" s="13">
        <v>1.5310294506158062E-2</v>
      </c>
      <c r="H30" s="13">
        <v>-6.2775981582358087E-3</v>
      </c>
      <c r="I30" s="13">
        <v>5.0447231692434258E-3</v>
      </c>
      <c r="J30" s="13">
        <v>-3.0054472945942212E-2</v>
      </c>
      <c r="K30" s="13">
        <v>2.5349419416522689E-2</v>
      </c>
      <c r="L30" s="13">
        <v>6.063732088716689E-3</v>
      </c>
      <c r="M30" s="13">
        <v>-6.4285624426023702E-3</v>
      </c>
      <c r="N30" s="13">
        <v>-2.7827749751538011E-2</v>
      </c>
      <c r="O30" s="13">
        <v>-1.5335455220219285E-2</v>
      </c>
      <c r="P30" s="13">
        <v>7.4601517191055233E-3</v>
      </c>
      <c r="Q30" s="15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0.83</v>
      </c>
      <c r="F31" s="45">
        <v>0.06</v>
      </c>
      <c r="G31" s="45">
        <v>0.55000000000000004</v>
      </c>
      <c r="H31" s="45">
        <v>0.67</v>
      </c>
      <c r="I31" s="45">
        <v>0.03</v>
      </c>
      <c r="J31" s="45">
        <v>2.02</v>
      </c>
      <c r="K31" s="45">
        <v>1.1200000000000001</v>
      </c>
      <c r="L31" s="45">
        <v>0.03</v>
      </c>
      <c r="M31" s="45">
        <v>0.68</v>
      </c>
      <c r="N31" s="45">
        <v>1.89</v>
      </c>
      <c r="O31" s="45">
        <v>1.18</v>
      </c>
      <c r="P31" s="45">
        <v>0.11</v>
      </c>
      <c r="Q31" s="15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P25">
    <cfRule type="expression" dxfId="28" priority="3">
      <formula>AND($B6&lt;&gt;$B5,NOT(ISBLANK(INDIRECT(Anlyt_LabRefThisCol))))</formula>
    </cfRule>
  </conditionalFormatting>
  <conditionalFormatting sqref="C2:P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AR Digest 10-50g</vt:lpstr>
      <vt:lpstr>PF ICP</vt:lpstr>
      <vt:lpstr>Fusion XRF</vt:lpstr>
      <vt:lpstr>Thermograv</vt:lpstr>
      <vt:lpstr>IRC</vt:lpstr>
      <vt:lpstr>Laser Ablation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2025-12-08T04:42:13Z</dcterms:modified>
</cp:coreProperties>
</file>